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-120" yWindow="-120" windowWidth="24240" windowHeight="13740" tabRatio="861"/>
  </bookViews>
  <sheets>
    <sheet name="anexa 7b" sheetId="13" r:id="rId1"/>
    <sheet name="anexa 11" sheetId="14" r:id="rId2"/>
  </sheets>
  <externalReferences>
    <externalReference r:id="rId3"/>
    <externalReference r:id="rId4"/>
    <externalReference r:id="rId5"/>
  </externalReferences>
  <definedNames>
    <definedName name="_xlnm.Print_Area" localSheetId="1">'anexa 11'!$A$1:$J$263</definedName>
    <definedName name="_xlnm.Print_Area" localSheetId="0">'anexa 7b'!$A$1:$J$226</definedName>
    <definedName name="_xlnm.Print_Titles" localSheetId="1">'anexa 11'!$9:$9</definedName>
    <definedName name="_xlnm.Print_Titles" localSheetId="0">'anexa 7b'!$8:$8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29" i="13"/>
  <c r="J4" l="1"/>
  <c r="D4" l="1"/>
  <c r="F55" l="1"/>
  <c r="F60"/>
  <c r="F59"/>
  <c r="F52"/>
  <c r="F48"/>
  <c r="F47"/>
  <c r="F46"/>
  <c r="F45"/>
  <c r="F43"/>
  <c r="F39"/>
  <c r="F34"/>
  <c r="F33"/>
  <c r="F32"/>
  <c r="F31"/>
  <c r="J13" l="1"/>
  <c r="E203"/>
  <c r="E202" s="1"/>
  <c r="E201" s="1"/>
  <c r="E133" s="1"/>
  <c r="E114"/>
  <c r="E110"/>
  <c r="E67"/>
  <c r="E53"/>
  <c r="E49"/>
  <c r="E44"/>
  <c r="E42"/>
  <c r="E30"/>
  <c r="E22"/>
  <c r="E20"/>
  <c r="E13"/>
  <c r="E29" l="1"/>
  <c r="E12"/>
  <c r="J67" l="1"/>
  <c r="F75"/>
  <c r="F54"/>
  <c r="F114" l="1"/>
  <c r="G114"/>
  <c r="H114"/>
  <c r="I114"/>
  <c r="J114"/>
  <c r="D114"/>
  <c r="F38" l="1"/>
  <c r="H203"/>
  <c r="H13" l="1"/>
  <c r="F50" l="1"/>
  <c r="G50" l="1"/>
  <c r="F51"/>
  <c r="F41" l="1"/>
  <c r="F56" l="1"/>
  <c r="F57"/>
  <c r="F58"/>
  <c r="F40"/>
  <c r="G31"/>
  <c r="F69" l="1"/>
  <c r="F70"/>
  <c r="F71"/>
  <c r="F72"/>
  <c r="F73"/>
  <c r="F74"/>
  <c r="I56"/>
  <c r="G57"/>
  <c r="I57" s="1"/>
  <c r="G51"/>
  <c r="I50"/>
  <c r="J22"/>
  <c r="F36"/>
  <c r="F112" l="1"/>
  <c r="F68"/>
  <c r="I51"/>
  <c r="F35"/>
  <c r="G68" l="1"/>
  <c r="G69"/>
  <c r="I69" s="1"/>
  <c r="G70"/>
  <c r="I70" s="1"/>
  <c r="G71"/>
  <c r="G72"/>
  <c r="G73"/>
  <c r="G74"/>
  <c r="G36"/>
  <c r="I36" s="1"/>
  <c r="G41"/>
  <c r="I41" s="1"/>
  <c r="G60"/>
  <c r="I60" s="1"/>
  <c r="G52"/>
  <c r="G59"/>
  <c r="G58"/>
  <c r="I58" s="1"/>
  <c r="G54"/>
  <c r="I54" s="1"/>
  <c r="F208"/>
  <c r="G208" s="1"/>
  <c r="I208" s="1"/>
  <c r="G75"/>
  <c r="I75" s="1"/>
  <c r="G112" l="1"/>
  <c r="I112" s="1"/>
  <c r="J110"/>
  <c r="G27"/>
  <c r="I27" s="1"/>
  <c r="G18" l="1"/>
  <c r="I18" s="1"/>
  <c r="F110" l="1"/>
  <c r="H110"/>
  <c r="D110"/>
  <c r="D53"/>
  <c r="F27"/>
  <c r="F18"/>
  <c r="F53" l="1"/>
  <c r="E11" l="1"/>
  <c r="E10" s="1"/>
  <c r="E9" s="1"/>
  <c r="E4" s="1"/>
  <c r="H49"/>
  <c r="D13" l="1"/>
  <c r="G19"/>
  <c r="I19" s="1"/>
  <c r="F19"/>
  <c r="F205" l="1"/>
  <c r="G205" s="1"/>
  <c r="I205" s="1"/>
  <c r="G48" l="1"/>
  <c r="I48" s="1"/>
  <c r="G46"/>
  <c r="I46" s="1"/>
  <c r="G33"/>
  <c r="I33" s="1"/>
  <c r="J20"/>
  <c r="J30"/>
  <c r="J42"/>
  <c r="J44"/>
  <c r="J49"/>
  <c r="J53"/>
  <c r="J203"/>
  <c r="G16"/>
  <c r="I16" s="1"/>
  <c r="H30"/>
  <c r="H42"/>
  <c r="H44"/>
  <c r="H53"/>
  <c r="H67"/>
  <c r="G55"/>
  <c r="I55" s="1"/>
  <c r="G43"/>
  <c r="G32"/>
  <c r="H20"/>
  <c r="H22"/>
  <c r="H202"/>
  <c r="H201" s="1"/>
  <c r="H133" s="1"/>
  <c r="H206" i="14" s="1"/>
  <c r="H205" s="1"/>
  <c r="H204" s="1"/>
  <c r="H188" s="1"/>
  <c r="H177" s="1"/>
  <c r="E206"/>
  <c r="E205" s="1"/>
  <c r="E204" s="1"/>
  <c r="E188" s="1"/>
  <c r="E177" s="1"/>
  <c r="D20" i="13"/>
  <c r="D22"/>
  <c r="D30"/>
  <c r="D42"/>
  <c r="D44"/>
  <c r="D49"/>
  <c r="D67"/>
  <c r="D203"/>
  <c r="D202" s="1"/>
  <c r="D201" s="1"/>
  <c r="D133" s="1"/>
  <c r="D206" i="14" s="1"/>
  <c r="D205" s="1"/>
  <c r="D204" s="1"/>
  <c r="D188" s="1"/>
  <c r="D177" s="1"/>
  <c r="G34" i="13"/>
  <c r="I34" s="1"/>
  <c r="G35"/>
  <c r="I35" s="1"/>
  <c r="G38"/>
  <c r="I38" s="1"/>
  <c r="G39"/>
  <c r="I39" s="1"/>
  <c r="G40"/>
  <c r="I40" s="1"/>
  <c r="G45"/>
  <c r="I45" s="1"/>
  <c r="G47"/>
  <c r="I47" s="1"/>
  <c r="I52"/>
  <c r="I53"/>
  <c r="I59"/>
  <c r="I68"/>
  <c r="I203"/>
  <c r="I202" s="1"/>
  <c r="I201" s="1"/>
  <c r="I133" s="1"/>
  <c r="I206" i="14" s="1"/>
  <c r="I205" s="1"/>
  <c r="I204" s="1"/>
  <c r="I188" s="1"/>
  <c r="I177" s="1"/>
  <c r="F67" i="13"/>
  <c r="C30"/>
  <c r="G28"/>
  <c r="I28" s="1"/>
  <c r="F28"/>
  <c r="G26"/>
  <c r="I26" s="1"/>
  <c r="F26"/>
  <c r="G25"/>
  <c r="I25" s="1"/>
  <c r="F25"/>
  <c r="G24"/>
  <c r="I24" s="1"/>
  <c r="F24"/>
  <c r="G23"/>
  <c r="F23"/>
  <c r="G21"/>
  <c r="I21" s="1"/>
  <c r="I20" s="1"/>
  <c r="F21"/>
  <c r="F20" s="1"/>
  <c r="G17"/>
  <c r="F17"/>
  <c r="F16"/>
  <c r="G15"/>
  <c r="I15" s="1"/>
  <c r="F15"/>
  <c r="G14"/>
  <c r="I14" s="1"/>
  <c r="F14"/>
  <c r="F203"/>
  <c r="F202" s="1"/>
  <c r="F201" s="1"/>
  <c r="F133" s="1"/>
  <c r="F206" i="14" s="1"/>
  <c r="F205" s="1"/>
  <c r="F204" s="1"/>
  <c r="F188" s="1"/>
  <c r="F177" s="1"/>
  <c r="G203" i="13"/>
  <c r="G202" s="1"/>
  <c r="G201" s="1"/>
  <c r="G133" s="1"/>
  <c r="G206" i="14" s="1"/>
  <c r="G205" s="1"/>
  <c r="G204" s="1"/>
  <c r="G188" s="1"/>
  <c r="G177" s="1"/>
  <c r="C206"/>
  <c r="C205" s="1"/>
  <c r="C204" s="1"/>
  <c r="C188" s="1"/>
  <c r="C177" s="1"/>
  <c r="F49" i="13"/>
  <c r="F44"/>
  <c r="G22" l="1"/>
  <c r="D29"/>
  <c r="J29"/>
  <c r="H29"/>
  <c r="I23"/>
  <c r="I22" s="1"/>
  <c r="J202"/>
  <c r="I67"/>
  <c r="J12"/>
  <c r="G67"/>
  <c r="G53"/>
  <c r="G49"/>
  <c r="G20"/>
  <c r="G13"/>
  <c r="F22"/>
  <c r="F13"/>
  <c r="I49"/>
  <c r="H12"/>
  <c r="G111"/>
  <c r="G44"/>
  <c r="D12"/>
  <c r="I32"/>
  <c r="G42"/>
  <c r="I43"/>
  <c r="I42" s="1"/>
  <c r="I44"/>
  <c r="F42"/>
  <c r="I17"/>
  <c r="I13" s="1"/>
  <c r="H11" l="1"/>
  <c r="H10" s="1"/>
  <c r="I111"/>
  <c r="I110" s="1"/>
  <c r="G110"/>
  <c r="I12"/>
  <c r="J201"/>
  <c r="G12"/>
  <c r="D11"/>
  <c r="D10" s="1"/>
  <c r="F12"/>
  <c r="J11"/>
  <c r="C40" i="14"/>
  <c r="C39" s="1"/>
  <c r="C38" s="1"/>
  <c r="C22" s="1"/>
  <c r="C10" s="1"/>
  <c r="C123"/>
  <c r="C122" s="1"/>
  <c r="C121" s="1"/>
  <c r="C105" s="1"/>
  <c r="C94" s="1"/>
  <c r="D123" l="1"/>
  <c r="D122" s="1"/>
  <c r="D121" s="1"/>
  <c r="D105" s="1"/>
  <c r="D94" s="1"/>
  <c r="D9" i="13"/>
  <c r="H9"/>
  <c r="H4" s="1"/>
  <c r="J133"/>
  <c r="J10"/>
  <c r="H123" i="14"/>
  <c r="H122" s="1"/>
  <c r="H121" s="1"/>
  <c r="H105" s="1"/>
  <c r="H94" s="1"/>
  <c r="E123"/>
  <c r="E122" s="1"/>
  <c r="E121" s="1"/>
  <c r="E105" s="1"/>
  <c r="E94" s="1"/>
  <c r="J9" i="13" l="1"/>
  <c r="H40" i="14"/>
  <c r="H39" s="1"/>
  <c r="H38" s="1"/>
  <c r="H22" s="1"/>
  <c r="H10" s="1"/>
  <c r="J206"/>
  <c r="J205" s="1"/>
  <c r="J204" s="1"/>
  <c r="J188" s="1"/>
  <c r="J177" s="1"/>
  <c r="J123"/>
  <c r="J122" s="1"/>
  <c r="J121" s="1"/>
  <c r="J105" s="1"/>
  <c r="J94" s="1"/>
  <c r="D40"/>
  <c r="D39" s="1"/>
  <c r="D38" s="1"/>
  <c r="D22" s="1"/>
  <c r="D10" s="1"/>
  <c r="E40"/>
  <c r="E39" s="1"/>
  <c r="E38" s="1"/>
  <c r="E22" s="1"/>
  <c r="E10" s="1"/>
  <c r="J40" l="1"/>
  <c r="J39" s="1"/>
  <c r="J38" s="1"/>
  <c r="J22" s="1"/>
  <c r="J10" s="1"/>
  <c r="F30" i="13" l="1"/>
  <c r="F29" s="1"/>
  <c r="F11" s="1"/>
  <c r="F10" s="1"/>
  <c r="F9" s="1"/>
  <c r="I31"/>
  <c r="I30" s="1"/>
  <c r="I29" s="1"/>
  <c r="F40" i="14" l="1"/>
  <c r="F39" s="1"/>
  <c r="F38" s="1"/>
  <c r="F22" s="1"/>
  <c r="F10" s="1"/>
  <c r="F123"/>
  <c r="F122" s="1"/>
  <c r="F121" s="1"/>
  <c r="F105" s="1"/>
  <c r="F94" s="1"/>
  <c r="I11" i="13"/>
  <c r="I10" s="1"/>
  <c r="I9" s="1"/>
  <c r="G30"/>
  <c r="G29" s="1"/>
  <c r="G11" s="1"/>
  <c r="G10" s="1"/>
  <c r="G9" s="1"/>
  <c r="G123" i="14" l="1"/>
  <c r="G122" s="1"/>
  <c r="G121" s="1"/>
  <c r="G105" s="1"/>
  <c r="G94" s="1"/>
  <c r="G40"/>
  <c r="G39" s="1"/>
  <c r="G38" s="1"/>
  <c r="G22" s="1"/>
  <c r="G10" s="1"/>
  <c r="I40"/>
  <c r="I39" s="1"/>
  <c r="I38" s="1"/>
  <c r="I22" s="1"/>
  <c r="I10" s="1"/>
  <c r="I123"/>
  <c r="I122" s="1"/>
  <c r="I121" s="1"/>
  <c r="I105" s="1"/>
  <c r="I94" s="1"/>
</calcChain>
</file>

<file path=xl/sharedStrings.xml><?xml version="1.0" encoding="utf-8"?>
<sst xmlns="http://schemas.openxmlformats.org/spreadsheetml/2006/main" count="978" uniqueCount="605">
  <si>
    <t>Programe din Fondul de Coeziune (FC) (56.03.01 la 56.03.03)</t>
  </si>
  <si>
    <t>Programul de cooperare elveţiano-român vizând reducerea disparităţilor economice şi sociale în cadrul Uniunii Europene extinse (56.25.01 la 56.25.03)</t>
  </si>
  <si>
    <t>Partea VII-a REZERVE, EXCEDENT/DEFICIT (98.10-99.10)</t>
  </si>
  <si>
    <t>40</t>
  </si>
  <si>
    <t>Credite bugetare</t>
  </si>
  <si>
    <t>Angajamente legale</t>
  </si>
  <si>
    <t>Plati efectuate</t>
  </si>
  <si>
    <t>Angajamente legale de platit</t>
  </si>
  <si>
    <t>Cheltuieli efective</t>
  </si>
  <si>
    <t>57</t>
  </si>
  <si>
    <t>57.02</t>
  </si>
  <si>
    <t>57.02.01</t>
  </si>
  <si>
    <t>57.02.02</t>
  </si>
  <si>
    <t>71</t>
  </si>
  <si>
    <t>71.01</t>
  </si>
  <si>
    <t>71.01.01</t>
  </si>
  <si>
    <t>71.01.02</t>
  </si>
  <si>
    <t>71.01.03</t>
  </si>
  <si>
    <t>71.01.30</t>
  </si>
  <si>
    <t>B</t>
  </si>
  <si>
    <t>10.03.06</t>
  </si>
  <si>
    <t>10.01</t>
  </si>
  <si>
    <t>10.01.01</t>
  </si>
  <si>
    <t>10.02</t>
  </si>
  <si>
    <t>10.03</t>
  </si>
  <si>
    <t>10.01.05</t>
  </si>
  <si>
    <t>10.01.06</t>
  </si>
  <si>
    <t>10.01.11</t>
  </si>
  <si>
    <t>10.01.30</t>
  </si>
  <si>
    <t>10.03.01</t>
  </si>
  <si>
    <t>10.03.02</t>
  </si>
  <si>
    <t>10.03.03</t>
  </si>
  <si>
    <t>10.03.04</t>
  </si>
  <si>
    <t>20</t>
  </si>
  <si>
    <t>20.01</t>
  </si>
  <si>
    <t>20.01.01</t>
  </si>
  <si>
    <t>20.01.02</t>
  </si>
  <si>
    <t>20.01.03</t>
  </si>
  <si>
    <t>20.01.04</t>
  </si>
  <si>
    <t>20.01.05</t>
  </si>
  <si>
    <t>20.01.06</t>
  </si>
  <si>
    <t>20.01.07</t>
  </si>
  <si>
    <t>20.01.08</t>
  </si>
  <si>
    <t>20.01.09</t>
  </si>
  <si>
    <t>20.01.30</t>
  </si>
  <si>
    <t>20.02</t>
  </si>
  <si>
    <t>20.03</t>
  </si>
  <si>
    <t>20.03.01</t>
  </si>
  <si>
    <t>20.04</t>
  </si>
  <si>
    <t>20.04.01</t>
  </si>
  <si>
    <t>20.04.02</t>
  </si>
  <si>
    <t>20.04.03</t>
  </si>
  <si>
    <t>20.04.04</t>
  </si>
  <si>
    <t>20.05</t>
  </si>
  <si>
    <t>20.05.01</t>
  </si>
  <si>
    <t>20.05.03</t>
  </si>
  <si>
    <t>20.05.30</t>
  </si>
  <si>
    <t>20.06</t>
  </si>
  <si>
    <t>20.06.01</t>
  </si>
  <si>
    <t>20.09</t>
  </si>
  <si>
    <t>20.10</t>
  </si>
  <si>
    <t>20.11</t>
  </si>
  <si>
    <t>20.12</t>
  </si>
  <si>
    <t>20.13</t>
  </si>
  <si>
    <t>20.14</t>
  </si>
  <si>
    <t>20.24</t>
  </si>
  <si>
    <t>20.25</t>
  </si>
  <si>
    <t>20.30</t>
  </si>
  <si>
    <t>20.30.01</t>
  </si>
  <si>
    <t>20.30.02</t>
  </si>
  <si>
    <t>20.30.03</t>
  </si>
  <si>
    <t>20.30.04</t>
  </si>
  <si>
    <t>20.30.06</t>
  </si>
  <si>
    <t>20.30.07</t>
  </si>
  <si>
    <t>20.30.09</t>
  </si>
  <si>
    <t>20.30.30</t>
  </si>
  <si>
    <t>30</t>
  </si>
  <si>
    <t>70</t>
  </si>
  <si>
    <t>01</t>
  </si>
  <si>
    <t>A</t>
  </si>
  <si>
    <t>Cod indicator</t>
  </si>
  <si>
    <t>Angajamente bugetare</t>
  </si>
  <si>
    <t>4</t>
  </si>
  <si>
    <t>5</t>
  </si>
  <si>
    <t>DENUMIREA INDICATORILOR</t>
  </si>
  <si>
    <t>Tichete cadou acordate pentru cheltuieli sociale</t>
  </si>
  <si>
    <t>57.02.04</t>
  </si>
  <si>
    <t>56</t>
  </si>
  <si>
    <t>56.01</t>
  </si>
  <si>
    <t>56.01.01</t>
  </si>
  <si>
    <t>56.01.02</t>
  </si>
  <si>
    <t>56.01.03</t>
  </si>
  <si>
    <t>Credite de angajament</t>
  </si>
  <si>
    <t>trimestriale cumulate</t>
  </si>
  <si>
    <t>1</t>
  </si>
  <si>
    <t>2</t>
  </si>
  <si>
    <t>3</t>
  </si>
  <si>
    <t>6</t>
  </si>
  <si>
    <t>7=5-6</t>
  </si>
  <si>
    <t>8</t>
  </si>
  <si>
    <t>Alte servicii auxiliare</t>
  </si>
  <si>
    <t>Edituri</t>
  </si>
  <si>
    <t>Alte servicii culturale</t>
  </si>
  <si>
    <t>50.15</t>
  </si>
  <si>
    <t xml:space="preserve"> - lei -</t>
  </si>
  <si>
    <t>20.27</t>
  </si>
  <si>
    <t>Cheltuieli neeligibile</t>
  </si>
  <si>
    <t>57.02.03</t>
  </si>
  <si>
    <t>71.03</t>
  </si>
  <si>
    <t>40.03</t>
  </si>
  <si>
    <t>40.20</t>
  </si>
  <si>
    <t>40.30</t>
  </si>
  <si>
    <t xml:space="preserve">TITLUL IV SUBVENŢII (cod 40.03+40.20+ 40.30) </t>
  </si>
  <si>
    <t>50</t>
  </si>
  <si>
    <t>50.04</t>
  </si>
  <si>
    <t>TITLUL VI TRANSFERURI ÎNTRE UNITĂŢI ALE ADMINISTRAŢIEI PUBLICE (cod 51.01)</t>
  </si>
  <si>
    <t>51</t>
  </si>
  <si>
    <t>51.01</t>
  </si>
  <si>
    <t>51.01.01</t>
  </si>
  <si>
    <t>51.01.03</t>
  </si>
  <si>
    <t>51.01.05</t>
  </si>
  <si>
    <t>51.01.14</t>
  </si>
  <si>
    <t>51.01.15</t>
  </si>
  <si>
    <t>51.01.24</t>
  </si>
  <si>
    <t>51.01.26</t>
  </si>
  <si>
    <t>51.01.31</t>
  </si>
  <si>
    <t>51.01.32</t>
  </si>
  <si>
    <t>51.01.39</t>
  </si>
  <si>
    <t>51.01.46</t>
  </si>
  <si>
    <t>51.01.49</t>
  </si>
  <si>
    <t>55</t>
  </si>
  <si>
    <t>55.02</t>
  </si>
  <si>
    <t>55.02.01</t>
  </si>
  <si>
    <t>55.02.04</t>
  </si>
  <si>
    <t>59</t>
  </si>
  <si>
    <t>59.01</t>
  </si>
  <si>
    <t>OPERAŢIUNI FINANCIARE (cod 80+81)</t>
  </si>
  <si>
    <t>81</t>
  </si>
  <si>
    <t>81.01</t>
  </si>
  <si>
    <t>81.01.01</t>
  </si>
  <si>
    <t>81.01.02</t>
  </si>
  <si>
    <t>81.01.05</t>
  </si>
  <si>
    <t>81.01.06</t>
  </si>
  <si>
    <t>81.02</t>
  </si>
  <si>
    <t>81.02.01</t>
  </si>
  <si>
    <t>81.02.02</t>
  </si>
  <si>
    <t>81.02.05</t>
  </si>
  <si>
    <t>TITLUL VI TRANSFERURI ÎNTRE UNITĂŢI ALE ADMINISTRAŢIEI PUBLICE (cod 51.02)</t>
  </si>
  <si>
    <t>51.02</t>
  </si>
  <si>
    <t>51.02.12</t>
  </si>
  <si>
    <t>51.02.28</t>
  </si>
  <si>
    <t>TITLUL VII ALTE TRANSFERURI (cod 55.01)</t>
  </si>
  <si>
    <t>55.01</t>
  </si>
  <si>
    <t>55.01.03</t>
  </si>
  <si>
    <t>55.01.08</t>
  </si>
  <si>
    <t>55.01.09</t>
  </si>
  <si>
    <t>55.01.10</t>
  </si>
  <si>
    <t>55.01.12</t>
  </si>
  <si>
    <t>55.01.13</t>
  </si>
  <si>
    <t>55.01.15</t>
  </si>
  <si>
    <t>55.01.18</t>
  </si>
  <si>
    <t>55.01.28</t>
  </si>
  <si>
    <t>55.01.42</t>
  </si>
  <si>
    <t>55.01.54</t>
  </si>
  <si>
    <t>56.02</t>
  </si>
  <si>
    <t>56.02.01</t>
  </si>
  <si>
    <t>56.02.02</t>
  </si>
  <si>
    <t>56.02.03</t>
  </si>
  <si>
    <t>56.03</t>
  </si>
  <si>
    <t>56.03.01</t>
  </si>
  <si>
    <t>56.03.02</t>
  </si>
  <si>
    <t>56.03.03</t>
  </si>
  <si>
    <t>56.04</t>
  </si>
  <si>
    <t>56.04.01</t>
  </si>
  <si>
    <t>56.04.02</t>
  </si>
  <si>
    <t>56.04.03</t>
  </si>
  <si>
    <t>56.05</t>
  </si>
  <si>
    <t>56.05.01</t>
  </si>
  <si>
    <t>56.05.02</t>
  </si>
  <si>
    <t>56.05.03</t>
  </si>
  <si>
    <t>56.07</t>
  </si>
  <si>
    <t>56.07.01</t>
  </si>
  <si>
    <t>56.07.02</t>
  </si>
  <si>
    <t>56.07.03</t>
  </si>
  <si>
    <t>56.08</t>
  </si>
  <si>
    <t>56.08.01</t>
  </si>
  <si>
    <t>56.08.02</t>
  </si>
  <si>
    <t>56.08.03</t>
  </si>
  <si>
    <t>56.15</t>
  </si>
  <si>
    <t>56.15.01</t>
  </si>
  <si>
    <t>56.15.02</t>
  </si>
  <si>
    <t>56.15.03</t>
  </si>
  <si>
    <t>56.16</t>
  </si>
  <si>
    <t>56.16.01</t>
  </si>
  <si>
    <t>56.16.02</t>
  </si>
  <si>
    <t>56.16.03</t>
  </si>
  <si>
    <t>56.17</t>
  </si>
  <si>
    <t>56.17.01</t>
  </si>
  <si>
    <t>56.17.02</t>
  </si>
  <si>
    <t>56.17.03</t>
  </si>
  <si>
    <t>56.18</t>
  </si>
  <si>
    <t>56.18.01</t>
  </si>
  <si>
    <t>56.18.02</t>
  </si>
  <si>
    <t>56.18.03</t>
  </si>
  <si>
    <t>72</t>
  </si>
  <si>
    <t>72.01</t>
  </si>
  <si>
    <t>72.01.01</t>
  </si>
  <si>
    <t>75</t>
  </si>
  <si>
    <t xml:space="preserve">Transferuri către instituţii publice </t>
  </si>
  <si>
    <t>Acţiuni de sănătate</t>
  </si>
  <si>
    <t>Finanţarea aeroporturilor de interes local</t>
  </si>
  <si>
    <t>Reabilitarea termică a clădirilor de locuit</t>
  </si>
  <si>
    <t>Transferuri din bugetele locale pentru finanţarea camerelor agricole</t>
  </si>
  <si>
    <t>Contribuţii şi cotizaţii la organisme internaţionale</t>
  </si>
  <si>
    <t>Alte transferuri curente în străinătate</t>
  </si>
  <si>
    <t>Ajutoare sociale în numerar</t>
  </si>
  <si>
    <t>Ajutoare sociale în natură</t>
  </si>
  <si>
    <t>Tichete de creşă</t>
  </si>
  <si>
    <t xml:space="preserve">Burse </t>
  </si>
  <si>
    <t>Rambursări de credite externe contractate de ordonatorii de credite</t>
  </si>
  <si>
    <t>Rambursări de credite externe din fondul de garantare</t>
  </si>
  <si>
    <t>Rambursări de credite aferente datoriei publice externe locale</t>
  </si>
  <si>
    <t>Diferenţe de curs aferente datoriei publice externe</t>
  </si>
  <si>
    <t>Rambursări de credite interne garantate</t>
  </si>
  <si>
    <t>Diferenţe de curs aferente datoriei publice interne</t>
  </si>
  <si>
    <t>Rambursări de credite aferente datoriei publice internelocale</t>
  </si>
  <si>
    <t>Programe cu finanţare rambursabilă</t>
  </si>
  <si>
    <t>Programe PHARE şi alte programe cu finanţare nerambursabilă</t>
  </si>
  <si>
    <t>Programe ISPA</t>
  </si>
  <si>
    <t>Programe SAPARD</t>
  </si>
  <si>
    <t>Programe de dezvoltare</t>
  </si>
  <si>
    <t>Fond Român deDezvoltare Socială</t>
  </si>
  <si>
    <t>Alte transferuri curente interne</t>
  </si>
  <si>
    <t>Cheltuieli neeligibile ISPA</t>
  </si>
  <si>
    <t>Transferuri din bugetul local către asociaţiile de dezvoltare intercomunitară</t>
  </si>
  <si>
    <t>Finanţarea naţională</t>
  </si>
  <si>
    <t>Finanţarea externă nerambursabilă</t>
  </si>
  <si>
    <t xml:space="preserve">Cheltuieli neeligibile </t>
  </si>
  <si>
    <t>Transferuri din bugetele consiliilor judeţene pentru finanţarea centrelor de zi pentru protecţia copilului</t>
  </si>
  <si>
    <t>Transferuri din bugetele locale pentru instituţiile de asistenţă socială pentru 
persoanele cu handicap</t>
  </si>
  <si>
    <t>Transferuri din bugetele consiliilor locale şi judeţene pentru acordarea unor ajutoare către unităţile administrativ-teritoriale în situaţii de extremă dificultate</t>
  </si>
  <si>
    <t xml:space="preserve">Transferuri privind contribuţia de asigurări socialede sănătate pentru persoanele aflate în concediu pentru creşterea copilului </t>
  </si>
  <si>
    <t>Transferuri din bugetele consiliilor locale şi judeţene pentru finanţarea unităţilor de asistenţă medico-sociale</t>
  </si>
  <si>
    <t>Transferuri din bugetele localepentru finanţarea cheltuielilor curente din domeniul sănătăţii</t>
  </si>
  <si>
    <t>TITLUL IX ASISTENŢA SOCIALĂ (cod 57.02)</t>
  </si>
  <si>
    <t>Ajutoare sociale (cod 57.02.01 la 57.02.04)</t>
  </si>
  <si>
    <t>Rambursări de credite interne (cod 81.02.01+81.02.02+ 81.02.05)</t>
  </si>
  <si>
    <t>Programe din Fondul European pentru Pescuit (FEP) (cod 56.05.01 la 56.05.03)</t>
  </si>
  <si>
    <t>Programe din Fondul European Agricol de Dezvoltare Rurală (FEADR) (cod 56.04.01 la 56.04.03)</t>
  </si>
  <si>
    <t>Programe Instrumentul de Asistenţă pentru Preaderare (IPA) (cod 56.07.01 la 56.07.03)</t>
  </si>
  <si>
    <t>Programe Instrumentul European de Vecinatate şi Parteneriat (ENPI) (cod 56.08.01 la 56.08.03)</t>
  </si>
  <si>
    <t>Alte programe comunitare finanţate în perioada 2007-2013 (cod 56.15.01 la 56.15.03)</t>
  </si>
  <si>
    <t>Alte facilităţi şi instrumente postaderare (cod 56.16.01 la 56.16.03)</t>
  </si>
  <si>
    <t>Mecanismul financiar SEE ( cod 56.17.01 la 56.17.03)</t>
  </si>
  <si>
    <t>CHELTUIELI DE CAPITAL (cod 71+72+75)</t>
  </si>
  <si>
    <t>ANEXA 11</t>
  </si>
  <si>
    <t>TOTAL CHELTUIELI (cod 50.10+59.10+63.10+70.10+74.10+79.10)</t>
  </si>
  <si>
    <t>Partea I-a SERVICII PUBLICE GENERALE (cod 54.10+55.10)</t>
  </si>
  <si>
    <t>50.10</t>
  </si>
  <si>
    <t>Alte servicii publice generale (cod 54.10.10+54.10.50)</t>
  </si>
  <si>
    <t>54.10</t>
  </si>
  <si>
    <t>Servicii publice comunitare de evidenţă a persoanelor</t>
  </si>
  <si>
    <t>54.10.10</t>
  </si>
  <si>
    <t>Alte servicii publice generale</t>
  </si>
  <si>
    <t>54.10.50</t>
  </si>
  <si>
    <t>Tranzacţii privind datoria publică şi împrumuturi</t>
  </si>
  <si>
    <t>55.10</t>
  </si>
  <si>
    <t>59.10</t>
  </si>
  <si>
    <t>Ordine publică şi siguranţă naţională (cod 61.10.03+61.10.50)</t>
  </si>
  <si>
    <t>61.10</t>
  </si>
  <si>
    <t>Ordine publică (cod 61.10.03.04)</t>
  </si>
  <si>
    <t>61.10.03</t>
  </si>
  <si>
    <t>61.10.03.04</t>
  </si>
  <si>
    <t>Alte cheltuieli în domeniul ordinii publice şi siguranţei naţionale</t>
  </si>
  <si>
    <t>61.10.50</t>
  </si>
  <si>
    <t>63.10</t>
  </si>
  <si>
    <t>Învăţământ (cod 65.10.03 la 65.10.05+65.10.07+ 65.10.11+65.10.50)</t>
  </si>
  <si>
    <t>65.10</t>
  </si>
  <si>
    <t>Învaăţământ preşcolar şi primar (cod 65.10.03.01+65.10.03.02)</t>
  </si>
  <si>
    <t>65.10.03</t>
  </si>
  <si>
    <t>65.10.03.01</t>
  </si>
  <si>
    <t>65.10.03.02</t>
  </si>
  <si>
    <t>Învăţământ secundar (cod 65.10.04.01 la 65.10.04.03)</t>
  </si>
  <si>
    <t>65.10.04</t>
  </si>
  <si>
    <t>65.10.04.01</t>
  </si>
  <si>
    <t>65.10.04.02</t>
  </si>
  <si>
    <t>65.10.04.03</t>
  </si>
  <si>
    <t>Învăţămant postliceal</t>
  </si>
  <si>
    <t>65.10.05</t>
  </si>
  <si>
    <t>65.10.07</t>
  </si>
  <si>
    <t>65.10.07.04</t>
  </si>
  <si>
    <t>Servicii auxiliare pentru educaţie (cod 65.10.11.03+65.10.11.30)</t>
  </si>
  <si>
    <t>65.10.11</t>
  </si>
  <si>
    <t>65.10.11.03</t>
  </si>
  <si>
    <t>65.10.11.30</t>
  </si>
  <si>
    <t>Alte cheltuieli în domeniul învăţământului</t>
  </si>
  <si>
    <t>65.10.50</t>
  </si>
  <si>
    <t>Sănătate (66.10.06+66.10.08+66.10.50)</t>
  </si>
  <si>
    <t>66.10</t>
  </si>
  <si>
    <t>Servicii medicale în unităţi cu paturi (cod 66.10.06.01)</t>
  </si>
  <si>
    <t>66.10.06</t>
  </si>
  <si>
    <t>66.10.06.01</t>
  </si>
  <si>
    <t>66.10.08</t>
  </si>
  <si>
    <t>Alte cheltuieli în domeniul sănătăţii (cod 66.10.50.50)</t>
  </si>
  <si>
    <t>66.10.50</t>
  </si>
  <si>
    <t>66.10.50.50</t>
  </si>
  <si>
    <t>Cultură, recreere şi religie (cod 67.10.03+67.10.05+67.10.50)</t>
  </si>
  <si>
    <t>67.10</t>
  </si>
  <si>
    <t>Servicii culturale (cod 67.10.03.03 la 67.10.03.07+67.10.03.09 la 67.10.03.11+67.10.03.15+67.10.03.30)</t>
  </si>
  <si>
    <t>67.10.03</t>
  </si>
  <si>
    <t>67.10.03.03</t>
  </si>
  <si>
    <t>67.10.03.04</t>
  </si>
  <si>
    <t>67.10.03.05</t>
  </si>
  <si>
    <t>67.10.03.06</t>
  </si>
  <si>
    <t>67.10.03.07</t>
  </si>
  <si>
    <t>67.10.03.09</t>
  </si>
  <si>
    <t>67.10.03.10</t>
  </si>
  <si>
    <t>67.10.03.11</t>
  </si>
  <si>
    <t>67.10.03.15</t>
  </si>
  <si>
    <t>67.10.03.30</t>
  </si>
  <si>
    <t>Servicii recreative şi sportive (cod 67.10.05.01)</t>
  </si>
  <si>
    <t>67.10.05</t>
  </si>
  <si>
    <t>67.10.05.01</t>
  </si>
  <si>
    <t>Alte servicii în domeniile culturii, recreerii şi religiei</t>
  </si>
  <si>
    <t>67.10.50</t>
  </si>
  <si>
    <t>Asigurari si asistenta sociala (cod 68.10.04 +68.10.05+68.10.11+68.10.12+ 68.10.50)</t>
  </si>
  <si>
    <t>68.10</t>
  </si>
  <si>
    <t>Asistentă acordată persoanelor în vârstă</t>
  </si>
  <si>
    <t>68.10.04</t>
  </si>
  <si>
    <t>Asistenţă socială în caz de boli şi invalidităţi (cod 68.10.05.02)</t>
  </si>
  <si>
    <t>68.10.05</t>
  </si>
  <si>
    <t>68.10.05.02</t>
  </si>
  <si>
    <t>Creşe</t>
  </si>
  <si>
    <t>68.10.11</t>
  </si>
  <si>
    <t>Unităţi de asistenţă medico-sociale</t>
  </si>
  <si>
    <t>68.10.12</t>
  </si>
  <si>
    <t>68.10.50</t>
  </si>
  <si>
    <t>Partea IV-a SERVICII ŞI DEZVOLTARE PUBLICĂ, LOCUINŢE, MEDIU ŞI APE (cod 70.10+74.10)</t>
  </si>
  <si>
    <t>Locuinţe, servicii şi dezvoltare publică (cod 70.10.03+70.10.04+70.10.50)</t>
  </si>
  <si>
    <t>70.10</t>
  </si>
  <si>
    <t>Locuinţe (cod 70.10.03.01+70.10.03.30)</t>
  </si>
  <si>
    <t>70.10.03</t>
  </si>
  <si>
    <t>70.10.03.01</t>
  </si>
  <si>
    <t>70.10.03.30</t>
  </si>
  <si>
    <t>Servicii şi dezvoltare publică</t>
  </si>
  <si>
    <t>70.10.04</t>
  </si>
  <si>
    <t>Alte servicii în domeniul locuinţelor, serviciilor şi dezvoltării comunale</t>
  </si>
  <si>
    <t>70.10.50</t>
  </si>
  <si>
    <t>74.10</t>
  </si>
  <si>
    <t>Reducerea şi controlul poluării</t>
  </si>
  <si>
    <t>74.10.03</t>
  </si>
  <si>
    <t>Protecţia biosferei şi a mediului natural</t>
  </si>
  <si>
    <t>74.10.04</t>
  </si>
  <si>
    <t>Salubritate şi gestiunea deşeurilor (cod 74.10.05.01+74.10.05.02)</t>
  </si>
  <si>
    <t>74.10.05</t>
  </si>
  <si>
    <t>74.10.05.01</t>
  </si>
  <si>
    <t>74.10.05.02</t>
  </si>
  <si>
    <t>Partea V-a ACŢIUNI ECONOMICE (cod 80.10+83.10+84.10+87.10)</t>
  </si>
  <si>
    <t>79.10</t>
  </si>
  <si>
    <t>Acţiuni generale economice, comerciale şi de muncă (cod 80.10.01)</t>
  </si>
  <si>
    <t>80.10</t>
  </si>
  <si>
    <t>Acţiuni generale economice şi comerciale (cod 80.10.01.30)</t>
  </si>
  <si>
    <t>80.10.01</t>
  </si>
  <si>
    <t>80.10.01.30</t>
  </si>
  <si>
    <t>Agricultura, silvicultură, piscicultură şi vânătoare (cod 83.10.03)</t>
  </si>
  <si>
    <t>83.10</t>
  </si>
  <si>
    <t>83.10.03</t>
  </si>
  <si>
    <t>83.10.03.07</t>
  </si>
  <si>
    <t>83.10.03.30</t>
  </si>
  <si>
    <t>Transporturi (cod 84.10.50)</t>
  </si>
  <si>
    <t>84.10</t>
  </si>
  <si>
    <t>Alte cheltuieli în domeniul transporturilor</t>
  </si>
  <si>
    <t>84.10.50</t>
  </si>
  <si>
    <t>Alte acţiuni economice (cod 87.10.50)</t>
  </si>
  <si>
    <t>87.10</t>
  </si>
  <si>
    <t>Alte acţiuni economice</t>
  </si>
  <si>
    <t>87.10.50</t>
  </si>
  <si>
    <t>96.10</t>
  </si>
  <si>
    <t>98.10</t>
  </si>
  <si>
    <t>99.10</t>
  </si>
  <si>
    <t>CHELTUIELILE SECŢIUNII DE FUNCŢIONARE (cod 50.10+59.10+63.10+70.10+74.10+79.10)</t>
  </si>
  <si>
    <t>Ordine publică şi siguranţă naţională (cod 61.10.03 +61.10.50)</t>
  </si>
  <si>
    <t>Învăţământ preşcolar şi primar (cod 65.10.03.01+65.10.03.02)</t>
  </si>
  <si>
    <t>Învăţământ postliceal</t>
  </si>
  <si>
    <t>Servicii auxiliare pentru educaţie (cod 65.10.11.03+ 65.10.11.30)</t>
  </si>
  <si>
    <t xml:space="preserve">Servicii de sănătate publică </t>
  </si>
  <si>
    <t>Cultura, recreere şi religie (cod 67.10.03+67.10.05+67.10.50)</t>
  </si>
  <si>
    <t>Asigurări şi asistenţă socială (cod 68.10.04+68.10.05+68.10.11+68.10.12+ 68.10.50)</t>
  </si>
  <si>
    <t>Asistenţă acordată persoanelor în vârstă</t>
  </si>
  <si>
    <t>Protecţia mediului (cod 74.10.03 la 70.10.05)</t>
  </si>
  <si>
    <t>Agricultura, silvicultura, piscicultura şi vânătoare (cod 83.10.03)</t>
  </si>
  <si>
    <t>Partea a VII-a REZERVE, EXCEDENT/DEFICIT (98.10-99.10)</t>
  </si>
  <si>
    <t>CHELTUIELILE SECŢIUNII DE DEZVOLTARE (cod 50.10+59.10+63.10+70.10+74.10+79.10)</t>
  </si>
  <si>
    <t>Servicii publice comunitare de evidenta a persoanelor</t>
  </si>
  <si>
    <t>Agricultură, silvicultură, piscicultură şi vânătoare (cod 83.10.03)</t>
  </si>
  <si>
    <t>Agricultură (cod 83.10.03.07+83.10.03.30)</t>
  </si>
  <si>
    <t>Partea II-a APARARE, ORDINE PUBLICĂ ŞI SIGURANŢĂ NAŢIONALĂ(cod 61.10)</t>
  </si>
  <si>
    <t>Poliţia comunitară</t>
  </si>
  <si>
    <t xml:space="preserve">Partea III-a CHELTUIELI SOCIAL-CULTURALE(cod 65.10+66.10+67.10+68.10) </t>
  </si>
  <si>
    <t>Învăţământ preşcolar</t>
  </si>
  <si>
    <t>Învăţământ primar</t>
  </si>
  <si>
    <t>Învăţământ secundar inferior</t>
  </si>
  <si>
    <t>Învăţământ secundar superior</t>
  </si>
  <si>
    <t>Învăţământ profesional</t>
  </si>
  <si>
    <t>Învăţământ nedefinibil prin nivel (cod65.10.07.04)</t>
  </si>
  <si>
    <t>Învăţământ special</t>
  </si>
  <si>
    <t>Internate şi cantine pentru elevi</t>
  </si>
  <si>
    <t>Spitale generale</t>
  </si>
  <si>
    <t>Alte instituţii şi acţiuni sanitare</t>
  </si>
  <si>
    <t>Muzee</t>
  </si>
  <si>
    <t>Instituţii publice de spectacole şi concerte</t>
  </si>
  <si>
    <t>Şcoli populare de artă şi meserii</t>
  </si>
  <si>
    <t>Case de cultură</t>
  </si>
  <si>
    <t>Camine culturale</t>
  </si>
  <si>
    <t>Universităţi populare</t>
  </si>
  <si>
    <t>Presă</t>
  </si>
  <si>
    <t>Grădini botanice</t>
  </si>
  <si>
    <t>Sport</t>
  </si>
  <si>
    <t>Asistenţă socială în caz de invaliditate</t>
  </si>
  <si>
    <t xml:space="preserve">Alte cheltuieli în domeniul asigurărilor şi asistenţei sociale </t>
  </si>
  <si>
    <t>Dezvoltarea sistemului de locuinţe</t>
  </si>
  <si>
    <t>Alte cheltuieli în domeniul locuinţelor</t>
  </si>
  <si>
    <t>Protecţia mediului(cod 74.10.03 la 70.10.05)</t>
  </si>
  <si>
    <t xml:space="preserve">Salubritate </t>
  </si>
  <si>
    <t xml:space="preserve">Colectarea, tratarea şi distrugerea deşeurilor </t>
  </si>
  <si>
    <t>Alte cheltuieli pentru acţiuni generale economice şi comerciale</t>
  </si>
  <si>
    <t>Camere agricole</t>
  </si>
  <si>
    <t>Alte cheltuieli în domeniul agriculturii</t>
  </si>
  <si>
    <t>Partea aVII-a REZERVE, EXCEDENT/DEFICIT (98.10-99.10)</t>
  </si>
  <si>
    <t>EXCEDENT(cod 00.01-49.10)</t>
  </si>
  <si>
    <t>DEFICIT 1) (cod 49.10-00.01)</t>
  </si>
  <si>
    <t>EXCEDENT (cod 00.01-49.10)</t>
  </si>
  <si>
    <t>Partea I-a SERVICII PUBLICE GENERALE (cod 54.15+55.15)</t>
  </si>
  <si>
    <t>Partea II-a APARARE, ORDINE PUBLICĂ ŞI SIGURANŢĂ NAŢIONALĂ (cod 61.10)</t>
  </si>
  <si>
    <t xml:space="preserve">Partea III-a CHELTUIELI SOCIAL-CULTURALE (cod 65.10+66.10+67.10+68.10) </t>
  </si>
  <si>
    <t>49.10</t>
  </si>
  <si>
    <t>Rambursări de credite externe (cod 81.01.01 la 81.01.06)</t>
  </si>
  <si>
    <t>Transferuri pt achitarea obligaţiilor restante ale centralelor de termoficare</t>
  </si>
  <si>
    <t>Transferuri privind contribuţii de sănătate pt persoane beneficiare de ajutor social</t>
  </si>
  <si>
    <t>ANEXA 7b</t>
  </si>
  <si>
    <t>SPITALUL ORĂŞENESC TG. BUJOR</t>
  </si>
  <si>
    <t>Plăţi efectuate</t>
  </si>
  <si>
    <t>Angajamente legale de plătit</t>
  </si>
  <si>
    <t>TITLUL V FONDURI DE REZERVĂ (cod 50.04)</t>
  </si>
  <si>
    <t>55 SF</t>
  </si>
  <si>
    <t>Transferuri interne (55.01.18+55.01.54)</t>
  </si>
  <si>
    <t>92.01</t>
  </si>
  <si>
    <t>92.01.96</t>
  </si>
  <si>
    <t>93.01</t>
  </si>
  <si>
    <t>93.01.96</t>
  </si>
  <si>
    <t xml:space="preserve">Programul Norvegian pentru Creştere Economică şi Dezvoltare Durabilă (cod 56.18.01 la 56.18.03) </t>
  </si>
  <si>
    <t>56.25</t>
  </si>
  <si>
    <t xml:space="preserve">          Finantarea nationala*)</t>
  </si>
  <si>
    <t>56.25.01</t>
  </si>
  <si>
    <t xml:space="preserve">          Finantarea externa nerambursabila*)</t>
  </si>
  <si>
    <t>56.25.02</t>
  </si>
  <si>
    <t xml:space="preserve">         Cheltuieli neeligibile*)</t>
  </si>
  <si>
    <t>56.25.03</t>
  </si>
  <si>
    <t>79</t>
  </si>
  <si>
    <t>81.04</t>
  </si>
  <si>
    <t>92.01.97</t>
  </si>
  <si>
    <t>93.01.97</t>
  </si>
  <si>
    <t>*)  Se înscriu denumirea şi simbolul capitolelor  din bugetul aprobat, detaliate pe titluri, articole, alineate,  pe structura  clasificaţiei economice</t>
  </si>
  <si>
    <t xml:space="preserve">( bugetele locale,credite externe, credite interne, fonduri externe nerambursabile, venituri proprii, venituri proprii şi subvenţii). </t>
  </si>
  <si>
    <t>TITLUL I  CHELTUIELI DE PERSONAL (cod 10.01 la10.03)</t>
  </si>
  <si>
    <t xml:space="preserve">     Cheltuieli salariale în bani  ( cod 10.01.01 la 10.01.16+10.01.30)</t>
  </si>
  <si>
    <t xml:space="preserve">          Salarii de bază</t>
  </si>
  <si>
    <t xml:space="preserve">          Sporuri pentru condiţii de muncă</t>
  </si>
  <si>
    <t xml:space="preserve">          Alte sporuri</t>
  </si>
  <si>
    <t xml:space="preserve">          Fond aferent plăţii cu ora</t>
  </si>
  <si>
    <t xml:space="preserve">          Alte drepturi salariale în bani</t>
  </si>
  <si>
    <t xml:space="preserve">     Cheltuieli salariale în natură  ( cod 10.02.01 la 10.02.06+10.02.30)</t>
  </si>
  <si>
    <t xml:space="preserve">     Contribuţii (cod 10.03.01 la 10.03.06)</t>
  </si>
  <si>
    <t xml:space="preserve">          Contribuţii de asigurări sociale de stat</t>
  </si>
  <si>
    <t xml:space="preserve">          Contribuţii de asigurări de şomaj </t>
  </si>
  <si>
    <t xml:space="preserve">          Contribuţii de asigurări sociale de sănătate </t>
  </si>
  <si>
    <t xml:space="preserve">          Contribuţii de asigurări pentru accidente de muncă şi boli profesionale</t>
  </si>
  <si>
    <t xml:space="preserve">          Contribuţii pentru concedii şi indemnizaţii</t>
  </si>
  <si>
    <t xml:space="preserve">     CHELTUIELI CURENTE (10+20+30+40+50+51SF+55SF+57+59)</t>
  </si>
  <si>
    <t>10.02.06</t>
  </si>
  <si>
    <t xml:space="preserve">     Bunuri şi servicii  (cod 20.01.01 la 20.01.09+20.01.30)</t>
  </si>
  <si>
    <t xml:space="preserve">          Furnituri de birou</t>
  </si>
  <si>
    <t xml:space="preserve">          Materiale pentru curăţenie</t>
  </si>
  <si>
    <t xml:space="preserve">          Încalzit, iluminat şi forţă motrică</t>
  </si>
  <si>
    <t xml:space="preserve">          Apă, canal şi salubritate</t>
  </si>
  <si>
    <t xml:space="preserve">          Carburanţi şi lubrifianţi</t>
  </si>
  <si>
    <t xml:space="preserve">          Piese de schimb</t>
  </si>
  <si>
    <t xml:space="preserve">          Transport</t>
  </si>
  <si>
    <t xml:space="preserve">          Poştă, telecomunicaţii, radio, tv, internet </t>
  </si>
  <si>
    <t xml:space="preserve">          Materiale şi prestări de servicii cu caracter funcţional </t>
  </si>
  <si>
    <t xml:space="preserve">          Alte bunuri şi servicii pentru întreţinere şi funcţionare</t>
  </si>
  <si>
    <t xml:space="preserve">     Reparaţii curente </t>
  </si>
  <si>
    <t xml:space="preserve">     Hrana (cod 20.03.01+20.03.02)</t>
  </si>
  <si>
    <t xml:space="preserve">          Hrana pentru oameni</t>
  </si>
  <si>
    <t xml:space="preserve">     Medicamente şi materiale sanitare  (cod 20.04.01 la 20.04.04)</t>
  </si>
  <si>
    <t xml:space="preserve">          Medicamente </t>
  </si>
  <si>
    <t xml:space="preserve">          Materiale sanitare</t>
  </si>
  <si>
    <t xml:space="preserve">          Reactivi</t>
  </si>
  <si>
    <t xml:space="preserve">          Dezinfectanţi</t>
  </si>
  <si>
    <t xml:space="preserve">          Uniforme şi echipament</t>
  </si>
  <si>
    <t xml:space="preserve">          Lenjerie şi accesorii de pat</t>
  </si>
  <si>
    <t xml:space="preserve">          Alte obiecte de inventar</t>
  </si>
  <si>
    <t xml:space="preserve">     Deplasări, detaşări, transferări  (cod 20.06.01+20.06.02)</t>
  </si>
  <si>
    <t xml:space="preserve">          Deplasări interne, detaşări, transferări</t>
  </si>
  <si>
    <t xml:space="preserve">     Materiale de laborator</t>
  </si>
  <si>
    <t xml:space="preserve">     Cercetare-dezvoltare</t>
  </si>
  <si>
    <t xml:space="preserve">     Cărţi, publicaţii şi materiale documentare</t>
  </si>
  <si>
    <t xml:space="preserve">     Consultanţă şi expertiză</t>
  </si>
  <si>
    <t xml:space="preserve">     Pregătire profesională</t>
  </si>
  <si>
    <t xml:space="preserve">     Protecţia muncii</t>
  </si>
  <si>
    <t xml:space="preserve">          Comisioane  şi alte costuri aferente împrumuturilor externe</t>
  </si>
  <si>
    <t xml:space="preserve">          Comisioane  şi alte costuri aferente împrumuturilor interne</t>
  </si>
  <si>
    <t xml:space="preserve">          Stabilirea riscului de ţară</t>
  </si>
  <si>
    <t xml:space="preserve">     Cheltuieli judiciare şi extrajudiciare derivate din acţiuni  în       
     reprezentarea intereselor statului, potrivit dispoziţiilor legale</t>
  </si>
  <si>
    <t xml:space="preserve">     Tichete cadou</t>
  </si>
  <si>
    <t xml:space="preserve">          Reclamă şi publicitate</t>
  </si>
  <si>
    <t xml:space="preserve">          Protocol şi reprezentare </t>
  </si>
  <si>
    <t xml:space="preserve">          Prime de asigurare non-viaţă</t>
  </si>
  <si>
    <t xml:space="preserve">          Chirii</t>
  </si>
  <si>
    <t xml:space="preserve">          Prestări servicii pentru transmiterea drepturilor</t>
  </si>
  <si>
    <t xml:space="preserve">          Fondul Preşedintelui/Fondul conducătorului instituţiei publice</t>
  </si>
  <si>
    <t xml:space="preserve">          Executarea silită a creanţelor bugetare</t>
  </si>
  <si>
    <t xml:space="preserve">          Alte cheltuieli cu bunuri şi servicii</t>
  </si>
  <si>
    <t>20.24.01</t>
  </si>
  <si>
    <t>20.24.02</t>
  </si>
  <si>
    <t>20.24.03</t>
  </si>
  <si>
    <t>Transferuri pentru achitarea obligaţiilor restante către furnizorii de energie termica şi ale centralelor de termoficare</t>
  </si>
  <si>
    <t xml:space="preserve">     Subvenţii pentru acoperirea diferenţelor de preţ şi tarif</t>
  </si>
  <si>
    <t xml:space="preserve">     Subvenţii pentru compensarea creşterilor neprevizionate ale preţurilor la combustibili</t>
  </si>
  <si>
    <t xml:space="preserve">     Alte subvenţii</t>
  </si>
  <si>
    <t xml:space="preserve">     Fond de rezervă bugetară la dispoziţia autorităţilor local</t>
  </si>
  <si>
    <t xml:space="preserve">     Excedent (92.01.96)</t>
  </si>
  <si>
    <t xml:space="preserve">     Excedentul secţiunii de funcţionare</t>
  </si>
  <si>
    <t xml:space="preserve">     Deficit (93.01.96)</t>
  </si>
  <si>
    <t xml:space="preserve">     Deficitul secţiunii de funcţionare</t>
  </si>
  <si>
    <t xml:space="preserve">     Transferuri pentru finanţarea investiţiilor la spitale</t>
  </si>
  <si>
    <t xml:space="preserve">     Transferuri din bugetele locale pentru finanţarea cheltuielilor de capital din domeniul sănătăţii</t>
  </si>
  <si>
    <t xml:space="preserve">     Cheltuieli neeligibile</t>
  </si>
  <si>
    <t xml:space="preserve">     Finanţarea naţională</t>
  </si>
  <si>
    <t xml:space="preserve">     Finanţarea de la Uniunea Europeană</t>
  </si>
  <si>
    <t xml:space="preserve">     Active financiare (cod 72.01.01)</t>
  </si>
  <si>
    <t xml:space="preserve">     Construcţii</t>
  </si>
  <si>
    <t xml:space="preserve">     Maşini, echipamente şi mijloace de transport</t>
  </si>
  <si>
    <t xml:space="preserve">     Mobilier, aparatură birotică şi alte active corporale</t>
  </si>
  <si>
    <t xml:space="preserve">     Alte active fixe</t>
  </si>
  <si>
    <t xml:space="preserve">     Reparaţii capitale aferente activelor fixe </t>
  </si>
  <si>
    <t xml:space="preserve">     Participare la capitalul social al societăţilor comerciale</t>
  </si>
  <si>
    <t xml:space="preserve">     Rambursarea împrumuturilor contractate pentru finanţarea proiectelor cu finanţare UE</t>
  </si>
  <si>
    <t xml:space="preserve">     Excedent (92.01.97)</t>
  </si>
  <si>
    <t xml:space="preserve">     Excedentul secţiunii de dezvoltare</t>
  </si>
  <si>
    <t xml:space="preserve">     Deficit (93.01.97)</t>
  </si>
  <si>
    <t xml:space="preserve">     Deficitul secţiunii de dezvoltare</t>
  </si>
  <si>
    <t xml:space="preserve">     Bunuri de natura obiectelor de inventar  (cod 20.05.01+20.05.03+20.05.30)</t>
  </si>
  <si>
    <t xml:space="preserve">     Comisioane  şi alte costuri aferente împrumuturilor  (cod 20.24.01 la 20.24.03)</t>
  </si>
  <si>
    <t>B.Transferuri curente în străinătate (către organizaţii internaţionale)(cod 55.02.01+ 55.02.04)</t>
  </si>
  <si>
    <t>Investiţii ale agenţilor economici cu capital de stat</t>
  </si>
  <si>
    <t>Programe din Fondul Social European (FSE) (cod 56.02.01 la 56.02.03)</t>
  </si>
  <si>
    <t>TOTAL CHELTUIELI
(SECŢIUNEA DE FUNCŢIONARE + SECŢIUNEA DE DEZVOLTARE)</t>
  </si>
  <si>
    <t>TITLUL II  BUNURI ŞI SERVICII
(cod 20.01 la 20.06+20.09 la 20.16+20.18 la 20.25+20.27+20.30)</t>
  </si>
  <si>
    <t xml:space="preserve">     Alte cheltuieli  (cod 20.30.01 la 20.30.04+20.30.06+20.30.07+20.30.09+20.30.30)</t>
  </si>
  <si>
    <t>Programe din Fondul European de Dezvoltare Regională (FEDR)
(cod 56.01.01 la 56.01.03)</t>
  </si>
  <si>
    <t>CONTUL DE EXECUŢIE
A BUGETULUI INSTITUŢIILOR PUBLICE ŞI ACTIVITĂŢILOR FINANŢATE INTEGRAL SAU PARŢIAL DIN VENITURI PROPRII
(DE SUBORDONARE LOCALĂ) - CHELTUIELI</t>
  </si>
  <si>
    <t>anuale aprobate</t>
  </si>
  <si>
    <t>SECŢIUNEA DE FUNCŢIONARE (cod 01+79)</t>
  </si>
  <si>
    <t>TITLUL III DOBÂNZI (cod 30.01 la 30.03)</t>
  </si>
  <si>
    <t xml:space="preserve">          Transferuri curente (cod 51.01.01+51.01.03+51.01.05+ 51.01.14+51.01.15+ 51.01.24 +51.01.26 +51.01.31+51.01.39+ 51.01.46+51.01.49+51.01.60+51.01.61+ 51.01.64)</t>
  </si>
  <si>
    <t>TITLUL VII ALTE TRANSFERURI (cod 55.01+ 55.02)</t>
  </si>
  <si>
    <t>TITLUL X ALTE CHELTUIELI
(cod 59.01+59.02+59.08+59.11+59.12+59.15+59.17+59.20+59.22+59.25+59.30+59.35)</t>
  </si>
  <si>
    <t>TITLUL XVII RAMBURSĂRI DE CREDITE (cod 81.01+81.02)</t>
  </si>
  <si>
    <t>TITLUL XX REZERVE, EXCEDENT/DEFICIT</t>
  </si>
  <si>
    <t>SECŢIUNEA DE DEZVOLTARE (cod 51+55+56+58+70+81)</t>
  </si>
  <si>
    <t xml:space="preserve">     Transferuri de capital (cod 51.02.12+ 51.02.28+51.02.29+51.02.40 la 51.02.43+51.02.45+51.02.46)</t>
  </si>
  <si>
    <t xml:space="preserve">  A. Transferuri interne (cod 55.01.03+55.01.07+55.01.08 la 55.01.10+ 55.01.12+ 55.01.13+ 55.01.15+55.01.28+55.01.42+55.01.56 + 55.01.62+55.01.64)</t>
  </si>
  <si>
    <t>Titlul VIII PROIECTE CU FINANŢARE DIN FONDURI EXTERNE NERAMBURSABILE (FEN) POSTADERARE
(cod 56.01 la 56.05+56.07+56.08+56.11+56.15 la 56.18+ 56.25+56.27+56.28+56.40)</t>
  </si>
  <si>
    <t>TITLUL  X   PROIECTE CU FINANŢARE DIN FONDURI EXTERNE NERAMBURSABILE AFERENTE CADRULUI FINANCIAR 2014- 2020 (cod 58.01 la 58.05+58.11+58.12+58.15+58.16)</t>
  </si>
  <si>
    <t xml:space="preserve">     Active fixe (cod 71.01.01 la 71.01.03+71.01.30)</t>
  </si>
  <si>
    <t>TITLUL XIV ACTIVE FINANCIARE (cod 72.01)</t>
  </si>
  <si>
    <t>TITLUL XV FONDUL NAŢIONAL DE DEZVOLTARE</t>
  </si>
  <si>
    <t>OPERAŢIUNI FINANCIARE (cod 81)</t>
  </si>
  <si>
    <t>TITLUL XII ACTIVE NEFINANCIARE (cod 71.01 + 71.03)</t>
  </si>
  <si>
    <t>TITLUL XVII RAMBURSĂRI DE CREDITE (cod 81.04)</t>
  </si>
  <si>
    <t>anuale aprobate la finele perioadei de raportare</t>
  </si>
  <si>
    <t>Cod 21        Capitol *) 66     Subcapitol 10</t>
  </si>
  <si>
    <t>Conducătorul instituţiei,</t>
  </si>
  <si>
    <t>Compartiment financiar-contabilitate,</t>
  </si>
  <si>
    <t>Victoria Gheonea</t>
  </si>
  <si>
    <t xml:space="preserve">          Indemnizaţie de hrană</t>
  </si>
  <si>
    <t>10.01.17</t>
  </si>
  <si>
    <t xml:space="preserve">          Vouchere de vacanță</t>
  </si>
  <si>
    <t>10.03.07</t>
  </si>
  <si>
    <t xml:space="preserve">          Contribuția asiguratorie pentru muncă</t>
  </si>
  <si>
    <t>59.40</t>
  </si>
  <si>
    <t>Sume aferente persoanelor cu handicap neîncadrate</t>
  </si>
  <si>
    <t>85.10</t>
  </si>
  <si>
    <t>90.10</t>
  </si>
  <si>
    <t>Plăți efectuate în anii precedenți</t>
  </si>
  <si>
    <t>Damian Paula</t>
  </si>
  <si>
    <t xml:space="preserve"> </t>
  </si>
  <si>
    <t>60</t>
  </si>
  <si>
    <t>TRANSFERURI PNRR</t>
  </si>
  <si>
    <t>60,01,00</t>
  </si>
  <si>
    <t>60,03,00</t>
  </si>
  <si>
    <t>Fonduri europene nerambursabile PNRR</t>
  </si>
  <si>
    <t>Sume aferente TVA</t>
  </si>
  <si>
    <t>la data de 31 martie 2025</t>
  </si>
</sst>
</file>

<file path=xl/styles.xml><?xml version="1.0" encoding="utf-8"?>
<styleSheet xmlns="http://schemas.openxmlformats.org/spreadsheetml/2006/main">
  <fonts count="16">
    <font>
      <sz val="10"/>
      <name val="Arial"/>
    </font>
    <font>
      <sz val="10"/>
      <name val="Arial"/>
      <family val="2"/>
    </font>
    <font>
      <sz val="10"/>
      <name val="Arial"/>
      <family val="2"/>
    </font>
    <font>
      <sz val="9"/>
      <name val="Calibri"/>
      <family val="2"/>
    </font>
    <font>
      <b/>
      <sz val="9"/>
      <name val="Calibri"/>
      <family val="2"/>
    </font>
    <font>
      <sz val="9"/>
      <color indexed="10"/>
      <name val="Calibri"/>
      <family val="2"/>
    </font>
    <font>
      <b/>
      <sz val="9"/>
      <color indexed="14"/>
      <name val="Calibri"/>
      <family val="2"/>
    </font>
    <font>
      <b/>
      <sz val="9"/>
      <color indexed="10"/>
      <name val="Calibri"/>
      <family val="2"/>
    </font>
    <font>
      <b/>
      <sz val="9"/>
      <color indexed="12"/>
      <name val="Calibri"/>
      <family val="2"/>
    </font>
    <font>
      <i/>
      <sz val="9"/>
      <name val="Calibri"/>
      <family val="2"/>
    </font>
    <font>
      <sz val="9"/>
      <color indexed="51"/>
      <name val="Calibri"/>
      <family val="2"/>
    </font>
    <font>
      <b/>
      <sz val="9"/>
      <color indexed="51"/>
      <name val="Calibri"/>
      <family val="2"/>
    </font>
    <font>
      <b/>
      <sz val="9"/>
      <color rgb="FFFF0000"/>
      <name val="Calibri"/>
      <family val="2"/>
    </font>
    <font>
      <sz val="9"/>
      <color rgb="FFFF0000"/>
      <name val="Calibri"/>
      <family val="2"/>
    </font>
    <font>
      <sz val="9"/>
      <color theme="0"/>
      <name val="Calibri"/>
      <family val="2"/>
    </font>
    <font>
      <b/>
      <sz val="9"/>
      <color theme="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0" fontId="1" fillId="0" borderId="0"/>
    <xf numFmtId="0" fontId="2" fillId="0" borderId="0"/>
    <xf numFmtId="0" fontId="1" fillId="0" borderId="0"/>
  </cellStyleXfs>
  <cellXfs count="150">
    <xf numFmtId="0" fontId="0" fillId="0" borderId="0" xfId="0"/>
    <xf numFmtId="0" fontId="3" fillId="0" borderId="0" xfId="0" applyFont="1" applyFill="1"/>
    <xf numFmtId="0" fontId="3" fillId="0" borderId="0" xfId="0" applyFont="1"/>
    <xf numFmtId="3" fontId="3" fillId="0" borderId="1" xfId="0" applyNumberFormat="1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left" vertical="center"/>
    </xf>
    <xf numFmtId="3" fontId="3" fillId="0" borderId="0" xfId="0" applyNumberFormat="1" applyFont="1" applyFill="1" applyBorder="1" applyAlignment="1">
      <alignment horizontal="right" vertical="center"/>
    </xf>
    <xf numFmtId="3" fontId="4" fillId="0" borderId="0" xfId="0" applyNumberFormat="1" applyFont="1" applyFill="1" applyBorder="1" applyAlignment="1">
      <alignment horizontal="right" vertical="center"/>
    </xf>
    <xf numFmtId="0" fontId="5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3" fontId="3" fillId="0" borderId="1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left" vertical="center" wrapText="1"/>
    </xf>
    <xf numFmtId="49" fontId="3" fillId="2" borderId="1" xfId="0" applyNumberFormat="1" applyFont="1" applyFill="1" applyBorder="1" applyAlignment="1">
      <alignment horizontal="left" vertical="center" wrapText="1"/>
    </xf>
    <xf numFmtId="3" fontId="4" fillId="2" borderId="1" xfId="0" applyNumberFormat="1" applyFont="1" applyFill="1" applyBorder="1" applyAlignment="1">
      <alignment horizontal="right" vertical="center" wrapText="1"/>
    </xf>
    <xf numFmtId="49" fontId="4" fillId="0" borderId="0" xfId="0" applyNumberFormat="1" applyFont="1" applyFill="1" applyBorder="1" applyAlignment="1">
      <alignment horizontal="center" vertical="center"/>
    </xf>
    <xf numFmtId="49" fontId="4" fillId="3" borderId="1" xfId="0" applyNumberFormat="1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 wrapText="1"/>
    </xf>
    <xf numFmtId="3" fontId="4" fillId="3" borderId="1" xfId="0" applyNumberFormat="1" applyFont="1" applyFill="1" applyBorder="1" applyAlignment="1">
      <alignment horizontal="right" vertical="center" wrapText="1"/>
    </xf>
    <xf numFmtId="0" fontId="4" fillId="0" borderId="0" xfId="0" applyFont="1" applyFill="1" applyBorder="1" applyAlignment="1">
      <alignment vertical="center"/>
    </xf>
    <xf numFmtId="0" fontId="3" fillId="0" borderId="1" xfId="0" applyNumberFormat="1" applyFont="1" applyFill="1" applyBorder="1" applyAlignment="1">
      <alignment horizontal="left" vertical="center" wrapText="1"/>
    </xf>
    <xf numFmtId="0" fontId="3" fillId="0" borderId="1" xfId="0" quotePrefix="1" applyFont="1" applyFill="1" applyBorder="1" applyAlignment="1">
      <alignment horizontal="left" vertical="center" wrapText="1"/>
    </xf>
    <xf numFmtId="3" fontId="3" fillId="0" borderId="1" xfId="0" quotePrefix="1" applyNumberFormat="1" applyFont="1" applyFill="1" applyBorder="1" applyAlignment="1">
      <alignment horizontal="right" vertical="center" wrapText="1"/>
    </xf>
    <xf numFmtId="3" fontId="3" fillId="0" borderId="1" xfId="0" applyNumberFormat="1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left" vertical="center" wrapText="1"/>
    </xf>
    <xf numFmtId="49" fontId="3" fillId="0" borderId="1" xfId="0" applyNumberFormat="1" applyFont="1" applyFill="1" applyBorder="1" applyAlignment="1">
      <alignment horizontal="left" vertical="center" wrapText="1"/>
    </xf>
    <xf numFmtId="16" fontId="3" fillId="0" borderId="1" xfId="0" quotePrefix="1" applyNumberFormat="1" applyFont="1" applyFill="1" applyBorder="1" applyAlignment="1">
      <alignment horizontal="left" vertical="center"/>
    </xf>
    <xf numFmtId="3" fontId="3" fillId="0" borderId="1" xfId="0" quotePrefix="1" applyNumberFormat="1" applyFont="1" applyFill="1" applyBorder="1" applyAlignment="1">
      <alignment horizontal="right" vertical="center"/>
    </xf>
    <xf numFmtId="49" fontId="3" fillId="0" borderId="1" xfId="0" applyNumberFormat="1" applyFont="1" applyFill="1" applyBorder="1" applyAlignment="1">
      <alignment horizontal="left" vertical="center"/>
    </xf>
    <xf numFmtId="3" fontId="7" fillId="0" borderId="0" xfId="0" applyNumberFormat="1" applyFont="1" applyFill="1" applyBorder="1" applyAlignment="1">
      <alignment vertical="center"/>
    </xf>
    <xf numFmtId="49" fontId="3" fillId="0" borderId="1" xfId="0" quotePrefix="1" applyNumberFormat="1" applyFont="1" applyFill="1" applyBorder="1" applyAlignment="1">
      <alignment horizontal="left" vertical="center" wrapText="1"/>
    </xf>
    <xf numFmtId="49" fontId="3" fillId="0" borderId="1" xfId="0" quotePrefix="1" applyNumberFormat="1" applyFont="1" applyFill="1" applyBorder="1" applyAlignment="1">
      <alignment horizontal="left" vertical="center"/>
    </xf>
    <xf numFmtId="49" fontId="3" fillId="0" borderId="1" xfId="0" applyNumberFormat="1" applyFont="1" applyFill="1" applyBorder="1" applyAlignment="1">
      <alignment horizontal="left" vertical="top"/>
    </xf>
    <xf numFmtId="49" fontId="3" fillId="0" borderId="1" xfId="0" applyNumberFormat="1" applyFont="1" applyFill="1" applyBorder="1" applyAlignment="1">
      <alignment horizontal="left"/>
    </xf>
    <xf numFmtId="49" fontId="3" fillId="0" borderId="1" xfId="0" applyNumberFormat="1" applyFont="1" applyFill="1" applyBorder="1" applyAlignment="1">
      <alignment horizontal="center"/>
    </xf>
    <xf numFmtId="0" fontId="3" fillId="0" borderId="1" xfId="0" applyFont="1" applyFill="1" applyBorder="1"/>
    <xf numFmtId="49" fontId="3" fillId="0" borderId="1" xfId="0" applyNumberFormat="1" applyFont="1" applyFill="1" applyBorder="1" applyAlignment="1">
      <alignment vertical="center" wrapText="1"/>
    </xf>
    <xf numFmtId="0" fontId="3" fillId="0" borderId="1" xfId="0" applyFont="1" applyFill="1" applyBorder="1" applyAlignment="1"/>
    <xf numFmtId="49" fontId="4" fillId="0" borderId="1" xfId="0" applyNumberFormat="1" applyFont="1" applyFill="1" applyBorder="1" applyAlignment="1">
      <alignment horizontal="center"/>
    </xf>
    <xf numFmtId="0" fontId="4" fillId="3" borderId="1" xfId="0" applyFont="1" applyFill="1" applyBorder="1" applyAlignment="1">
      <alignment vertical="center" wrapText="1"/>
    </xf>
    <xf numFmtId="0" fontId="3" fillId="3" borderId="1" xfId="0" applyNumberFormat="1" applyFont="1" applyFill="1" applyBorder="1" applyAlignment="1">
      <alignment horizontal="left" vertical="center"/>
    </xf>
    <xf numFmtId="3" fontId="4" fillId="3" borderId="1" xfId="0" applyNumberFormat="1" applyFont="1" applyFill="1" applyBorder="1" applyAlignment="1">
      <alignment horizontal="right" vertical="center"/>
    </xf>
    <xf numFmtId="0" fontId="4" fillId="0" borderId="0" xfId="0" applyFont="1" applyFill="1"/>
    <xf numFmtId="3" fontId="4" fillId="0" borderId="1" xfId="0" applyNumberFormat="1" applyFont="1" applyFill="1" applyBorder="1" applyAlignment="1">
      <alignment horizontal="right"/>
    </xf>
    <xf numFmtId="3" fontId="3" fillId="0" borderId="1" xfId="0" applyNumberFormat="1" applyFont="1" applyFill="1" applyBorder="1" applyAlignment="1">
      <alignment horizontal="right"/>
    </xf>
    <xf numFmtId="0" fontId="4" fillId="0" borderId="1" xfId="0" applyNumberFormat="1" applyFont="1" applyFill="1" applyBorder="1" applyAlignment="1">
      <alignment horizontal="center"/>
    </xf>
    <xf numFmtId="0" fontId="3" fillId="0" borderId="1" xfId="0" applyFont="1" applyFill="1" applyBorder="1" applyAlignment="1">
      <alignment horizontal="left" vertical="center"/>
    </xf>
    <xf numFmtId="49" fontId="4" fillId="0" borderId="1" xfId="0" applyNumberFormat="1" applyFont="1" applyFill="1" applyBorder="1" applyAlignment="1">
      <alignment horizontal="left" vertical="center" wrapText="1"/>
    </xf>
    <xf numFmtId="3" fontId="4" fillId="0" borderId="1" xfId="0" applyNumberFormat="1" applyFont="1" applyFill="1" applyBorder="1" applyAlignment="1">
      <alignment horizontal="right" vertical="center"/>
    </xf>
    <xf numFmtId="3" fontId="4" fillId="0" borderId="0" xfId="0" applyNumberFormat="1" applyFont="1" applyFill="1" applyBorder="1" applyAlignment="1">
      <alignment vertical="center"/>
    </xf>
    <xf numFmtId="3" fontId="4" fillId="0" borderId="1" xfId="3" applyNumberFormat="1" applyFont="1" applyFill="1" applyBorder="1" applyAlignment="1">
      <alignment horizontal="right"/>
    </xf>
    <xf numFmtId="3" fontId="3" fillId="0" borderId="1" xfId="3" applyNumberFormat="1" applyFont="1" applyFill="1" applyBorder="1" applyAlignment="1">
      <alignment horizontal="right"/>
    </xf>
    <xf numFmtId="1" fontId="4" fillId="0" borderId="1" xfId="3" applyNumberFormat="1" applyFont="1" applyFill="1" applyBorder="1"/>
    <xf numFmtId="0" fontId="3" fillId="0" borderId="1" xfId="3" applyFont="1" applyFill="1" applyBorder="1"/>
    <xf numFmtId="0" fontId="3" fillId="0" borderId="0" xfId="0" applyFont="1" applyFill="1" applyBorder="1" applyAlignment="1">
      <alignment vertical="center" wrapText="1"/>
    </xf>
    <xf numFmtId="0" fontId="3" fillId="0" borderId="0" xfId="3" applyFont="1" applyFill="1" applyBorder="1" applyAlignment="1">
      <alignment vertical="center"/>
    </xf>
    <xf numFmtId="1" fontId="3" fillId="0" borderId="0" xfId="3" applyNumberFormat="1" applyFont="1" applyFill="1" applyBorder="1" applyAlignment="1">
      <alignment horizontal="left" vertical="center"/>
    </xf>
    <xf numFmtId="3" fontId="3" fillId="0" borderId="0" xfId="3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/>
    <xf numFmtId="0" fontId="4" fillId="0" borderId="0" xfId="0" applyFont="1" applyFill="1" applyAlignment="1">
      <alignment vertical="center" wrapText="1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right" vertical="center"/>
    </xf>
    <xf numFmtId="0" fontId="4" fillId="0" borderId="0" xfId="0" applyFont="1" applyFill="1" applyAlignment="1">
      <alignment horizontal="right" vertical="center"/>
    </xf>
    <xf numFmtId="0" fontId="3" fillId="0" borderId="0" xfId="0" applyFont="1" applyFill="1" applyAlignment="1">
      <alignment vertical="center"/>
    </xf>
    <xf numFmtId="0" fontId="5" fillId="0" borderId="0" xfId="0" applyFont="1" applyFill="1" applyAlignment="1">
      <alignment vertical="center" wrapText="1"/>
    </xf>
    <xf numFmtId="0" fontId="5" fillId="0" borderId="0" xfId="0" applyFont="1" applyFill="1" applyAlignment="1">
      <alignment horizontal="left" vertical="center"/>
    </xf>
    <xf numFmtId="0" fontId="7" fillId="0" borderId="0" xfId="0" applyFont="1" applyFill="1" applyAlignment="1">
      <alignment horizontal="right" vertical="center"/>
    </xf>
    <xf numFmtId="3" fontId="7" fillId="0" borderId="0" xfId="0" applyNumberFormat="1" applyFont="1" applyFill="1" applyAlignment="1">
      <alignment vertical="center"/>
    </xf>
    <xf numFmtId="3" fontId="7" fillId="0" borderId="0" xfId="0" applyNumberFormat="1" applyFont="1" applyFill="1" applyAlignment="1">
      <alignment horizontal="right" vertical="center"/>
    </xf>
    <xf numFmtId="0" fontId="7" fillId="0" borderId="0" xfId="0" applyFont="1" applyFill="1" applyAlignment="1">
      <alignment vertical="center"/>
    </xf>
    <xf numFmtId="0" fontId="10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left" vertical="center"/>
    </xf>
    <xf numFmtId="0" fontId="11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49" fontId="3" fillId="0" borderId="0" xfId="0" applyNumberFormat="1" applyFont="1" applyFill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/>
    </xf>
    <xf numFmtId="0" fontId="4" fillId="2" borderId="1" xfId="0" applyFont="1" applyFill="1" applyBorder="1" applyAlignment="1">
      <alignment vertical="center" wrapText="1"/>
    </xf>
    <xf numFmtId="2" fontId="4" fillId="2" borderId="1" xfId="0" applyNumberFormat="1" applyFont="1" applyFill="1" applyBorder="1" applyAlignment="1">
      <alignment horizontal="left" vertical="center" wrapText="1"/>
    </xf>
    <xf numFmtId="0" fontId="4" fillId="0" borderId="0" xfId="0" applyFont="1" applyFill="1" applyAlignment="1">
      <alignment vertical="center"/>
    </xf>
    <xf numFmtId="0" fontId="4" fillId="0" borderId="1" xfId="0" applyFont="1" applyFill="1" applyBorder="1" applyAlignment="1">
      <alignment vertical="center" wrapText="1"/>
    </xf>
    <xf numFmtId="0" fontId="4" fillId="0" borderId="1" xfId="0" quotePrefix="1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8" fillId="0" borderId="0" xfId="0" applyFont="1" applyFill="1" applyAlignment="1">
      <alignment vertical="center"/>
    </xf>
    <xf numFmtId="2" fontId="3" fillId="0" borderId="1" xfId="0" quotePrefix="1" applyNumberFormat="1" applyFont="1" applyFill="1" applyBorder="1" applyAlignment="1">
      <alignment horizontal="left" vertical="center" wrapText="1"/>
    </xf>
    <xf numFmtId="0" fontId="3" fillId="0" borderId="1" xfId="0" quotePrefix="1" applyFont="1" applyFill="1" applyBorder="1" applyAlignment="1">
      <alignment horizontal="left" vertical="center"/>
    </xf>
    <xf numFmtId="0" fontId="3" fillId="0" borderId="1" xfId="0" applyFont="1" applyFill="1" applyBorder="1" applyAlignment="1">
      <alignment vertical="center"/>
    </xf>
    <xf numFmtId="2" fontId="4" fillId="3" borderId="1" xfId="0" applyNumberFormat="1" applyFont="1" applyFill="1" applyBorder="1" applyAlignment="1">
      <alignment horizontal="left" vertical="center" wrapText="1"/>
    </xf>
    <xf numFmtId="3" fontId="3" fillId="0" borderId="0" xfId="0" applyNumberFormat="1" applyFont="1" applyFill="1" applyAlignment="1">
      <alignment horizontal="right" vertical="center"/>
    </xf>
    <xf numFmtId="3" fontId="3" fillId="0" borderId="0" xfId="1" applyNumberFormat="1" applyFont="1" applyFill="1" applyBorder="1" applyAlignment="1">
      <alignment vertical="center"/>
    </xf>
    <xf numFmtId="0" fontId="3" fillId="0" borderId="0" xfId="0" applyFont="1" applyFill="1" applyAlignment="1">
      <alignment vertical="center" wrapText="1"/>
    </xf>
    <xf numFmtId="49" fontId="4" fillId="0" borderId="1" xfId="0" applyNumberFormat="1" applyFont="1" applyFill="1" applyBorder="1" applyAlignment="1">
      <alignment horizontal="left" vertical="center"/>
    </xf>
    <xf numFmtId="3" fontId="3" fillId="0" borderId="1" xfId="2" applyNumberFormat="1" applyFont="1" applyBorder="1" applyAlignment="1">
      <alignment vertical="center"/>
    </xf>
    <xf numFmtId="49" fontId="4" fillId="0" borderId="1" xfId="0" quotePrefix="1" applyNumberFormat="1" applyFont="1" applyFill="1" applyBorder="1" applyAlignment="1">
      <alignment horizontal="left" vertical="center" wrapText="1"/>
    </xf>
    <xf numFmtId="49" fontId="4" fillId="0" borderId="1" xfId="0" applyNumberFormat="1" applyFont="1" applyFill="1" applyBorder="1" applyAlignment="1">
      <alignment vertical="center" wrapText="1"/>
    </xf>
    <xf numFmtId="49" fontId="4" fillId="0" borderId="1" xfId="0" applyNumberFormat="1" applyFont="1" applyFill="1" applyBorder="1" applyAlignment="1">
      <alignment vertical="top"/>
    </xf>
    <xf numFmtId="49" fontId="4" fillId="0" borderId="1" xfId="0" applyNumberFormat="1" applyFont="1" applyFill="1" applyBorder="1" applyAlignment="1">
      <alignment horizontal="left"/>
    </xf>
    <xf numFmtId="0" fontId="4" fillId="0" borderId="1" xfId="3" applyFont="1" applyFill="1" applyBorder="1"/>
    <xf numFmtId="0" fontId="4" fillId="0" borderId="1" xfId="0" applyFont="1" applyFill="1" applyBorder="1"/>
    <xf numFmtId="0" fontId="4" fillId="0" borderId="0" xfId="0" applyFont="1"/>
    <xf numFmtId="0" fontId="4" fillId="0" borderId="1" xfId="0" applyNumberFormat="1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/>
    <xf numFmtId="0" fontId="3" fillId="0" borderId="0" xfId="4" applyFont="1" applyAlignment="1">
      <alignment horizontal="left" vertical="center"/>
    </xf>
    <xf numFmtId="3" fontId="3" fillId="0" borderId="0" xfId="0" applyNumberFormat="1" applyFont="1" applyBorder="1" applyAlignment="1">
      <alignment horizontal="left" vertical="center"/>
    </xf>
    <xf numFmtId="3" fontId="3" fillId="0" borderId="0" xfId="0" applyNumberFormat="1" applyFont="1" applyFill="1" applyBorder="1" applyAlignment="1">
      <alignment vertical="center"/>
    </xf>
    <xf numFmtId="3" fontId="12" fillId="0" borderId="0" xfId="0" applyNumberFormat="1" applyFont="1" applyFill="1" applyBorder="1" applyAlignment="1">
      <alignment vertical="center"/>
    </xf>
    <xf numFmtId="3" fontId="3" fillId="0" borderId="0" xfId="0" applyNumberFormat="1" applyFont="1" applyFill="1" applyBorder="1" applyAlignment="1">
      <alignment horizontal="center" vertical="center" wrapText="1"/>
    </xf>
    <xf numFmtId="3" fontId="3" fillId="0" borderId="0" xfId="0" applyNumberFormat="1" applyFont="1" applyFill="1" applyBorder="1" applyAlignment="1">
      <alignment horizontal="center" vertical="center"/>
    </xf>
    <xf numFmtId="3" fontId="4" fillId="0" borderId="0" xfId="0" applyNumberFormat="1" applyFont="1" applyFill="1" applyBorder="1" applyAlignment="1">
      <alignment horizontal="center" vertical="center"/>
    </xf>
    <xf numFmtId="3" fontId="3" fillId="0" borderId="0" xfId="0" applyNumberFormat="1" applyFont="1" applyFill="1"/>
    <xf numFmtId="3" fontId="4" fillId="0" borderId="0" xfId="0" applyNumberFormat="1" applyFont="1" applyFill="1"/>
    <xf numFmtId="3" fontId="4" fillId="0" borderId="0" xfId="0" applyNumberFormat="1" applyFont="1"/>
    <xf numFmtId="3" fontId="3" fillId="0" borderId="0" xfId="0" applyNumberFormat="1" applyFont="1"/>
    <xf numFmtId="3" fontId="13" fillId="0" borderId="0" xfId="0" applyNumberFormat="1" applyFont="1" applyFill="1" applyBorder="1" applyAlignment="1">
      <alignment vertical="center"/>
    </xf>
    <xf numFmtId="0" fontId="13" fillId="0" borderId="0" xfId="0" applyFont="1" applyFill="1" applyBorder="1" applyAlignment="1">
      <alignment vertical="center"/>
    </xf>
    <xf numFmtId="0" fontId="13" fillId="0" borderId="0" xfId="0" applyFont="1" applyFill="1" applyBorder="1" applyAlignment="1">
      <alignment horizontal="left" vertical="center"/>
    </xf>
    <xf numFmtId="3" fontId="13" fillId="0" borderId="0" xfId="0" applyNumberFormat="1" applyFont="1" applyFill="1" applyBorder="1" applyAlignment="1">
      <alignment horizontal="right" vertical="center"/>
    </xf>
    <xf numFmtId="0" fontId="14" fillId="0" borderId="0" xfId="0" applyFont="1" applyFill="1" applyBorder="1" applyAlignment="1">
      <alignment vertical="center" wrapText="1"/>
    </xf>
    <xf numFmtId="0" fontId="14" fillId="0" borderId="0" xfId="0" applyFont="1" applyFill="1" applyBorder="1" applyAlignment="1">
      <alignment horizontal="left" vertical="center"/>
    </xf>
    <xf numFmtId="3" fontId="15" fillId="0" borderId="0" xfId="0" applyNumberFormat="1" applyFont="1" applyFill="1" applyBorder="1" applyAlignment="1">
      <alignment vertical="center"/>
    </xf>
    <xf numFmtId="0" fontId="15" fillId="0" borderId="0" xfId="0" applyFont="1" applyFill="1" applyBorder="1" applyAlignment="1">
      <alignment vertical="center"/>
    </xf>
    <xf numFmtId="3" fontId="15" fillId="0" borderId="0" xfId="0" applyNumberFormat="1" applyFont="1" applyFill="1" applyBorder="1" applyAlignment="1">
      <alignment horizontal="right" vertical="center"/>
    </xf>
    <xf numFmtId="3" fontId="12" fillId="0" borderId="0" xfId="0" applyNumberFormat="1" applyFont="1" applyFill="1" applyBorder="1" applyAlignment="1">
      <alignment horizontal="right" vertical="center"/>
    </xf>
    <xf numFmtId="3" fontId="12" fillId="0" borderId="0" xfId="0" quotePrefix="1" applyNumberFormat="1" applyFont="1" applyFill="1" applyBorder="1" applyAlignment="1">
      <alignment horizontal="right" vertical="center"/>
    </xf>
    <xf numFmtId="3" fontId="4" fillId="0" borderId="1" xfId="0" applyNumberFormat="1" applyFont="1" applyFill="1" applyBorder="1" applyAlignment="1">
      <alignment horizontal="right" vertical="center" wrapText="1"/>
    </xf>
    <xf numFmtId="0" fontId="4" fillId="0" borderId="1" xfId="0" applyNumberFormat="1" applyFont="1" applyFill="1" applyBorder="1" applyAlignment="1">
      <alignment horizontal="left" vertical="center" wrapText="1"/>
    </xf>
    <xf numFmtId="3" fontId="4" fillId="0" borderId="1" xfId="2" applyNumberFormat="1" applyFont="1" applyBorder="1" applyAlignment="1">
      <alignment vertical="center"/>
    </xf>
    <xf numFmtId="3" fontId="3" fillId="4" borderId="1" xfId="0" applyNumberFormat="1" applyFont="1" applyFill="1" applyBorder="1" applyAlignment="1">
      <alignment horizontal="right" vertical="center"/>
    </xf>
    <xf numFmtId="0" fontId="3" fillId="4" borderId="0" xfId="0" applyFont="1" applyFill="1" applyBorder="1" applyAlignment="1">
      <alignment vertical="center"/>
    </xf>
    <xf numFmtId="0" fontId="13" fillId="4" borderId="0" xfId="0" applyFont="1" applyFill="1" applyBorder="1" applyAlignment="1">
      <alignment vertical="center"/>
    </xf>
    <xf numFmtId="0" fontId="4" fillId="4" borderId="0" xfId="0" applyFont="1" applyFill="1" applyBorder="1" applyAlignment="1">
      <alignment vertical="center"/>
    </xf>
    <xf numFmtId="3" fontId="3" fillId="4" borderId="1" xfId="2" applyNumberFormat="1" applyFont="1" applyFill="1" applyBorder="1" applyAlignment="1">
      <alignment vertical="center"/>
    </xf>
    <xf numFmtId="3" fontId="4" fillId="4" borderId="1" xfId="0" applyNumberFormat="1" applyFont="1" applyFill="1" applyBorder="1" applyAlignment="1">
      <alignment horizontal="right" vertical="center"/>
    </xf>
    <xf numFmtId="0" fontId="9" fillId="0" borderId="2" xfId="3" applyFont="1" applyBorder="1" applyAlignment="1">
      <alignment horizontal="left"/>
    </xf>
    <xf numFmtId="0" fontId="9" fillId="0" borderId="0" xfId="3" applyFont="1" applyAlignment="1">
      <alignment horizontal="left"/>
    </xf>
    <xf numFmtId="3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3" fontId="3" fillId="0" borderId="3" xfId="0" applyNumberFormat="1" applyFont="1" applyFill="1" applyBorder="1" applyAlignment="1">
      <alignment horizontal="center" vertical="center" textRotation="90" wrapText="1"/>
    </xf>
    <xf numFmtId="3" fontId="3" fillId="0" borderId="4" xfId="0" applyNumberFormat="1" applyFont="1" applyFill="1" applyBorder="1" applyAlignment="1">
      <alignment horizontal="center" vertical="center" textRotation="90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49" fontId="3" fillId="0" borderId="3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Fill="1" applyBorder="1" applyAlignment="1">
      <alignment horizontal="center" vertical="center" wrapText="1"/>
    </xf>
    <xf numFmtId="49" fontId="3" fillId="0" borderId="5" xfId="0" applyNumberFormat="1" applyFont="1" applyFill="1" applyBorder="1" applyAlignment="1">
      <alignment horizontal="center" vertical="center" wrapText="1"/>
    </xf>
    <xf numFmtId="49" fontId="3" fillId="0" borderId="6" xfId="0" applyNumberFormat="1" applyFont="1" applyFill="1" applyBorder="1" applyAlignment="1">
      <alignment horizontal="center" vertical="center" wrapText="1"/>
    </xf>
  </cellXfs>
  <cellStyles count="5">
    <cellStyle name="Normal" xfId="0" builtinId="0"/>
    <cellStyle name="Normal_Anexa 30b model nou 2014" xfId="4"/>
    <cellStyle name="Normal_anexa 6" xfId="1"/>
    <cellStyle name="Normal_Executie Consiliu Local" xfId="2"/>
    <cellStyle name="Normal_mach30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buget%20an.2025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Cont%20executie%20pe%20surse%20final%20%20martie%20%202025%20-%20Copy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Calcul%20anexe%20bilant%20%20MARTIE%202025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TG. BUJOR 2025 (2)"/>
      <sheetName val="TG. BUJOR 2025"/>
      <sheetName val="TG. BUJOR 2024 nov.2024 (2)"/>
      <sheetName val="TG. BUJOR 2024 nov.2024"/>
      <sheetName val="TG. BUJOR 2024 sept.2024"/>
      <sheetName val="TG. BUJOR 2024 aug.2024 (2)"/>
      <sheetName val="TG. BUJOR 2024 aug.2024"/>
      <sheetName val="TG. BUJOR 2024 iul.2024"/>
      <sheetName val="TG. BUJOR 2024  rectificare mai"/>
      <sheetName val="TG. BUJOR 2024  rectificarePNRR"/>
      <sheetName val="TG. BUJOR 2024  rectificare mar"/>
      <sheetName val="TG. BUJOR 2024  rectificare 29 "/>
      <sheetName val="TG. BUJOR 2024 FEBR initial"/>
      <sheetName val="TG. BUJOR 2024"/>
      <sheetName val="TG. BUJOR 2023 nov (2)"/>
      <sheetName val="TG. BUJOR 2023 nov"/>
      <sheetName val="TG. BUJOR 2023 sept"/>
      <sheetName val="TG. BUJOR 2023  aug 2023 "/>
      <sheetName val="TG. BUJOR 2023  APRIL 2023"/>
      <sheetName val="TG. BUJOR 2023  martie 2023"/>
      <sheetName val="DETALIERE PE SURSE 2023"/>
    </sheetNames>
    <sheetDataSet>
      <sheetData sheetId="0">
        <row r="11">
          <cell r="F11">
            <v>17477.075000000001</v>
          </cell>
        </row>
        <row r="201">
          <cell r="F201">
            <v>18340.075000000001</v>
          </cell>
          <cell r="G201">
            <v>4436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1"/>
      <sheetName val="2"/>
      <sheetName val="3"/>
      <sheetName val="T1"/>
      <sheetName val="4"/>
      <sheetName val="5"/>
      <sheetName val="6"/>
      <sheetName val="T2"/>
      <sheetName val="7"/>
      <sheetName val="8"/>
      <sheetName val="9"/>
      <sheetName val="T3"/>
      <sheetName val="10"/>
      <sheetName val="11"/>
      <sheetName val="12"/>
      <sheetName val="T4"/>
      <sheetName val="CJ"/>
    </sheetNames>
    <sheetDataSet>
      <sheetData sheetId="0"/>
      <sheetData sheetId="1"/>
      <sheetData sheetId="2"/>
      <sheetData sheetId="3">
        <row r="7">
          <cell r="B7">
            <v>3987926.54</v>
          </cell>
          <cell r="M7">
            <v>4218507.03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active"/>
      <sheetName val="stocuri"/>
      <sheetName val="datorii stat"/>
      <sheetName val="disponibilitati"/>
    </sheetNames>
    <sheetDataSet>
      <sheetData sheetId="0" refreshError="1"/>
      <sheetData sheetId="1">
        <row r="36">
          <cell r="D36">
            <v>250335.86</v>
          </cell>
        </row>
      </sheetData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226"/>
  <sheetViews>
    <sheetView tabSelected="1" zoomScale="130" zoomScaleNormal="130" workbookViewId="0">
      <selection activeCell="J29" sqref="J29"/>
    </sheetView>
  </sheetViews>
  <sheetFormatPr defaultRowHeight="12"/>
  <cols>
    <col min="1" max="1" width="62.85546875" style="58" customWidth="1"/>
    <col min="2" max="2" width="7" style="5" customWidth="1"/>
    <col min="3" max="3" width="5.7109375" style="6" customWidth="1"/>
    <col min="4" max="4" width="10" style="6" customWidth="1"/>
    <col min="5" max="5" width="8.85546875" style="6" customWidth="1"/>
    <col min="6" max="7" width="9.7109375" style="6" customWidth="1"/>
    <col min="8" max="8" width="9.5703125" style="6" customWidth="1"/>
    <col min="9" max="10" width="9.7109375" style="6" customWidth="1"/>
    <col min="11" max="11" width="7.5703125" style="108" customWidth="1"/>
    <col min="12" max="16384" width="9.140625" style="10"/>
  </cols>
  <sheetData>
    <row r="1" spans="1:12">
      <c r="A1" s="4" t="s">
        <v>440</v>
      </c>
      <c r="J1" s="7" t="s">
        <v>439</v>
      </c>
    </row>
    <row r="2" spans="1:12" ht="39.75" customHeight="1">
      <c r="A2" s="143" t="s">
        <v>561</v>
      </c>
      <c r="B2" s="144"/>
      <c r="C2" s="144"/>
      <c r="D2" s="144"/>
      <c r="E2" s="144"/>
      <c r="F2" s="144"/>
      <c r="G2" s="144"/>
      <c r="H2" s="144"/>
      <c r="I2" s="144"/>
      <c r="J2" s="144"/>
    </row>
    <row r="3" spans="1:12" s="118" customFormat="1">
      <c r="A3" s="144" t="s">
        <v>604</v>
      </c>
      <c r="B3" s="144"/>
      <c r="C3" s="144"/>
      <c r="D3" s="144"/>
      <c r="E3" s="144"/>
      <c r="F3" s="144"/>
      <c r="G3" s="144"/>
      <c r="H3" s="144"/>
      <c r="I3" s="144"/>
      <c r="J3" s="144"/>
      <c r="K3" s="117"/>
    </row>
    <row r="4" spans="1:12" s="124" customFormat="1">
      <c r="A4" s="121"/>
      <c r="B4" s="122"/>
      <c r="C4" s="125"/>
      <c r="D4" s="126">
        <f>D9-'[1]TG. BUJOR 2025 (2)'!$F$201*1000</f>
        <v>0</v>
      </c>
      <c r="E4" s="126">
        <f>E9-'[1]TG. BUJOR 2025 (2)'!$G$201*1000</f>
        <v>0</v>
      </c>
      <c r="F4" s="126"/>
      <c r="G4" s="126" t="s">
        <v>597</v>
      </c>
      <c r="H4" s="126">
        <f>H9-[2]T1!$B$7</f>
        <v>-0.5400000000372529</v>
      </c>
      <c r="I4" s="126"/>
      <c r="J4" s="127">
        <f>J9-[2]T1!$M$7</f>
        <v>-3.0000000260770321E-2</v>
      </c>
      <c r="K4" s="123"/>
    </row>
    <row r="5" spans="1:12" s="118" customFormat="1">
      <c r="A5" s="4" t="s">
        <v>582</v>
      </c>
      <c r="B5" s="119"/>
      <c r="C5" s="120"/>
      <c r="D5" s="120"/>
      <c r="E5" s="120"/>
      <c r="F5" s="120"/>
      <c r="G5" s="120"/>
      <c r="H5" s="120"/>
      <c r="I5" s="120"/>
      <c r="J5" s="6" t="s">
        <v>104</v>
      </c>
      <c r="K5" s="117"/>
    </row>
    <row r="6" spans="1:12" s="13" customFormat="1" ht="12" customHeight="1">
      <c r="A6" s="140" t="s">
        <v>84</v>
      </c>
      <c r="B6" s="140" t="s">
        <v>80</v>
      </c>
      <c r="C6" s="141" t="s">
        <v>92</v>
      </c>
      <c r="D6" s="139" t="s">
        <v>4</v>
      </c>
      <c r="E6" s="139"/>
      <c r="F6" s="139" t="s">
        <v>81</v>
      </c>
      <c r="G6" s="139" t="s">
        <v>5</v>
      </c>
      <c r="H6" s="139" t="s">
        <v>441</v>
      </c>
      <c r="I6" s="139" t="s">
        <v>442</v>
      </c>
      <c r="J6" s="139" t="s">
        <v>8</v>
      </c>
      <c r="K6" s="110"/>
    </row>
    <row r="7" spans="1:12" s="13" customFormat="1" ht="45" customHeight="1">
      <c r="A7" s="140"/>
      <c r="B7" s="140"/>
      <c r="C7" s="142"/>
      <c r="D7" s="11" t="s">
        <v>581</v>
      </c>
      <c r="E7" s="12" t="s">
        <v>93</v>
      </c>
      <c r="F7" s="139"/>
      <c r="G7" s="139"/>
      <c r="H7" s="139"/>
      <c r="I7" s="139"/>
      <c r="J7" s="139"/>
      <c r="K7" s="110"/>
    </row>
    <row r="8" spans="1:12" s="14" customFormat="1">
      <c r="A8" s="11" t="s">
        <v>79</v>
      </c>
      <c r="B8" s="11" t="s">
        <v>19</v>
      </c>
      <c r="C8" s="12" t="s">
        <v>94</v>
      </c>
      <c r="D8" s="12" t="s">
        <v>95</v>
      </c>
      <c r="E8" s="12" t="s">
        <v>96</v>
      </c>
      <c r="F8" s="12" t="s">
        <v>82</v>
      </c>
      <c r="G8" s="12" t="s">
        <v>83</v>
      </c>
      <c r="H8" s="12" t="s">
        <v>97</v>
      </c>
      <c r="I8" s="12" t="s">
        <v>98</v>
      </c>
      <c r="J8" s="12" t="s">
        <v>99</v>
      </c>
      <c r="K8" s="111"/>
    </row>
    <row r="9" spans="1:12" s="18" customFormat="1" ht="24">
      <c r="A9" s="15" t="s">
        <v>557</v>
      </c>
      <c r="B9" s="16"/>
      <c r="C9" s="17"/>
      <c r="D9" s="17">
        <f>D10+D133+D114</f>
        <v>18340075</v>
      </c>
      <c r="E9" s="17">
        <f t="shared" ref="E9:J9" si="0">E10+E133+E114</f>
        <v>4436000</v>
      </c>
      <c r="F9" s="17">
        <f t="shared" si="0"/>
        <v>14743587</v>
      </c>
      <c r="G9" s="17">
        <f t="shared" si="0"/>
        <v>4238262</v>
      </c>
      <c r="H9" s="17">
        <f>H10+H133+H114+H132</f>
        <v>3987926</v>
      </c>
      <c r="I9" s="17">
        <f t="shared" si="0"/>
        <v>250336</v>
      </c>
      <c r="J9" s="17">
        <f t="shared" si="0"/>
        <v>4218507</v>
      </c>
      <c r="K9" s="112"/>
      <c r="L9" s="112"/>
    </row>
    <row r="10" spans="1:12" s="22" customFormat="1">
      <c r="A10" s="19" t="s">
        <v>563</v>
      </c>
      <c r="B10" s="20"/>
      <c r="C10" s="21"/>
      <c r="D10" s="21">
        <f t="shared" ref="D10:J10" si="1">D11</f>
        <v>16901000</v>
      </c>
      <c r="E10" s="21">
        <f t="shared" si="1"/>
        <v>4436000</v>
      </c>
      <c r="F10" s="21">
        <f t="shared" si="1"/>
        <v>14743587</v>
      </c>
      <c r="G10" s="21">
        <f t="shared" si="1"/>
        <v>4238262</v>
      </c>
      <c r="H10" s="21">
        <f t="shared" si="1"/>
        <v>3987926</v>
      </c>
      <c r="I10" s="21">
        <f t="shared" si="1"/>
        <v>250336</v>
      </c>
      <c r="J10" s="21">
        <f t="shared" si="1"/>
        <v>4174317</v>
      </c>
      <c r="K10" s="112"/>
    </row>
    <row r="11" spans="1:12" s="22" customFormat="1">
      <c r="A11" s="129" t="s">
        <v>478</v>
      </c>
      <c r="B11" s="84" t="s">
        <v>78</v>
      </c>
      <c r="C11" s="128"/>
      <c r="D11" s="128">
        <f t="shared" ref="D11:J11" si="2">D12+D29+D76+D77+D110</f>
        <v>16901000</v>
      </c>
      <c r="E11" s="128">
        <f t="shared" si="2"/>
        <v>4436000</v>
      </c>
      <c r="F11" s="128">
        <f t="shared" si="2"/>
        <v>14743587</v>
      </c>
      <c r="G11" s="128">
        <f t="shared" si="2"/>
        <v>4238262</v>
      </c>
      <c r="H11" s="128">
        <f t="shared" si="2"/>
        <v>3987926</v>
      </c>
      <c r="I11" s="128">
        <f t="shared" si="2"/>
        <v>250336</v>
      </c>
      <c r="J11" s="128">
        <f t="shared" si="2"/>
        <v>4174317</v>
      </c>
      <c r="K11" s="112"/>
    </row>
    <row r="12" spans="1:12" s="22" customFormat="1">
      <c r="A12" s="83" t="s">
        <v>464</v>
      </c>
      <c r="B12" s="85">
        <v>10</v>
      </c>
      <c r="C12" s="128"/>
      <c r="D12" s="128">
        <f t="shared" ref="D12:J12" si="3">D13+D20+D22</f>
        <v>13800000</v>
      </c>
      <c r="E12" s="128">
        <f t="shared" ref="E12" si="4">E13+E20+E22</f>
        <v>3500000</v>
      </c>
      <c r="F12" s="128">
        <f t="shared" si="3"/>
        <v>13800000</v>
      </c>
      <c r="G12" s="128">
        <f t="shared" si="3"/>
        <v>3294675</v>
      </c>
      <c r="H12" s="128">
        <f t="shared" si="3"/>
        <v>3294675</v>
      </c>
      <c r="I12" s="128">
        <f t="shared" si="3"/>
        <v>0</v>
      </c>
      <c r="J12" s="128">
        <f t="shared" si="3"/>
        <v>3295280</v>
      </c>
      <c r="K12" s="53"/>
    </row>
    <row r="13" spans="1:12" s="22" customFormat="1">
      <c r="A13" s="29" t="s">
        <v>465</v>
      </c>
      <c r="B13" s="30" t="s">
        <v>21</v>
      </c>
      <c r="C13" s="31"/>
      <c r="D13" s="3">
        <f t="shared" ref="D13:J13" si="5">SUM(D14:D19)</f>
        <v>13500000</v>
      </c>
      <c r="E13" s="3">
        <f t="shared" ref="E13" si="6">SUM(E14:E19)</f>
        <v>3420000</v>
      </c>
      <c r="F13" s="3">
        <f t="shared" si="5"/>
        <v>13500000</v>
      </c>
      <c r="G13" s="3">
        <f t="shared" si="5"/>
        <v>3221759</v>
      </c>
      <c r="H13" s="3">
        <f t="shared" si="5"/>
        <v>3221759</v>
      </c>
      <c r="I13" s="3">
        <f t="shared" si="5"/>
        <v>0</v>
      </c>
      <c r="J13" s="3">
        <f t="shared" si="5"/>
        <v>3222295</v>
      </c>
      <c r="K13" s="53"/>
    </row>
    <row r="14" spans="1:12">
      <c r="A14" s="27" t="s">
        <v>466</v>
      </c>
      <c r="B14" s="32" t="s">
        <v>22</v>
      </c>
      <c r="C14" s="3"/>
      <c r="D14" s="3">
        <v>9600000</v>
      </c>
      <c r="E14" s="3">
        <v>2400000</v>
      </c>
      <c r="F14" s="3">
        <f t="shared" ref="F14:F19" si="7">D14</f>
        <v>9600000</v>
      </c>
      <c r="G14" s="26">
        <f t="shared" ref="G14:G19" si="8">H14</f>
        <v>2375139</v>
      </c>
      <c r="H14" s="95">
        <v>2375139</v>
      </c>
      <c r="I14" s="3">
        <f t="shared" ref="I14:I19" si="9">G14-H14</f>
        <v>0</v>
      </c>
      <c r="J14" s="3">
        <v>2388432</v>
      </c>
    </row>
    <row r="15" spans="1:12">
      <c r="A15" s="27" t="s">
        <v>467</v>
      </c>
      <c r="B15" s="32" t="s">
        <v>25</v>
      </c>
      <c r="C15" s="3"/>
      <c r="D15" s="3">
        <v>880000</v>
      </c>
      <c r="E15" s="3">
        <v>220000</v>
      </c>
      <c r="F15" s="3">
        <f t="shared" si="7"/>
        <v>880000</v>
      </c>
      <c r="G15" s="26">
        <f t="shared" si="8"/>
        <v>210200</v>
      </c>
      <c r="H15" s="95">
        <v>210200</v>
      </c>
      <c r="I15" s="3">
        <f t="shared" si="9"/>
        <v>0</v>
      </c>
      <c r="J15" s="3">
        <v>215883</v>
      </c>
    </row>
    <row r="16" spans="1:12">
      <c r="A16" s="27" t="s">
        <v>468</v>
      </c>
      <c r="B16" s="32" t="s">
        <v>26</v>
      </c>
      <c r="C16" s="3"/>
      <c r="D16" s="3">
        <v>1760000</v>
      </c>
      <c r="E16" s="3">
        <v>440000</v>
      </c>
      <c r="F16" s="3">
        <f t="shared" si="7"/>
        <v>1760000</v>
      </c>
      <c r="G16" s="26">
        <f t="shared" si="8"/>
        <v>396521</v>
      </c>
      <c r="H16" s="95">
        <v>396521</v>
      </c>
      <c r="I16" s="3">
        <f t="shared" si="9"/>
        <v>0</v>
      </c>
      <c r="J16" s="3">
        <v>378234</v>
      </c>
    </row>
    <row r="17" spans="1:18">
      <c r="A17" s="27" t="s">
        <v>469</v>
      </c>
      <c r="B17" s="32" t="s">
        <v>27</v>
      </c>
      <c r="C17" s="3"/>
      <c r="D17" s="3">
        <v>600000</v>
      </c>
      <c r="E17" s="3">
        <v>150000</v>
      </c>
      <c r="F17" s="3">
        <f t="shared" si="7"/>
        <v>600000</v>
      </c>
      <c r="G17" s="26">
        <f t="shared" si="8"/>
        <v>117524</v>
      </c>
      <c r="H17" s="95">
        <v>117524</v>
      </c>
      <c r="I17" s="3">
        <f t="shared" si="9"/>
        <v>0</v>
      </c>
      <c r="J17" s="3">
        <v>116180</v>
      </c>
    </row>
    <row r="18" spans="1:18">
      <c r="A18" s="27" t="s">
        <v>586</v>
      </c>
      <c r="B18" s="32" t="s">
        <v>587</v>
      </c>
      <c r="C18" s="3"/>
      <c r="D18" s="3">
        <v>360000</v>
      </c>
      <c r="E18" s="3">
        <v>90000</v>
      </c>
      <c r="F18" s="3">
        <f t="shared" si="7"/>
        <v>360000</v>
      </c>
      <c r="G18" s="26">
        <f t="shared" si="8"/>
        <v>80830</v>
      </c>
      <c r="H18" s="95">
        <v>80830</v>
      </c>
      <c r="I18" s="3">
        <f t="shared" si="9"/>
        <v>0</v>
      </c>
      <c r="J18" s="3">
        <v>79711</v>
      </c>
    </row>
    <row r="19" spans="1:18">
      <c r="A19" s="27" t="s">
        <v>470</v>
      </c>
      <c r="B19" s="32" t="s">
        <v>28</v>
      </c>
      <c r="C19" s="3"/>
      <c r="D19" s="3">
        <v>300000</v>
      </c>
      <c r="E19" s="3">
        <v>120000</v>
      </c>
      <c r="F19" s="3">
        <f t="shared" si="7"/>
        <v>300000</v>
      </c>
      <c r="G19" s="26">
        <f t="shared" si="8"/>
        <v>41545</v>
      </c>
      <c r="H19" s="3">
        <v>41545</v>
      </c>
      <c r="I19" s="3">
        <f t="shared" si="9"/>
        <v>0</v>
      </c>
      <c r="J19" s="3">
        <v>43855</v>
      </c>
    </row>
    <row r="20" spans="1:18" s="22" customFormat="1">
      <c r="A20" s="29" t="s">
        <v>471</v>
      </c>
      <c r="B20" s="32" t="s">
        <v>23</v>
      </c>
      <c r="C20" s="3"/>
      <c r="D20" s="3">
        <f t="shared" ref="D20:J20" si="10">SUM(D21:D21)</f>
        <v>0</v>
      </c>
      <c r="E20" s="3">
        <f t="shared" si="10"/>
        <v>0</v>
      </c>
      <c r="F20" s="3">
        <f t="shared" si="10"/>
        <v>0</v>
      </c>
      <c r="G20" s="3">
        <f t="shared" si="10"/>
        <v>0</v>
      </c>
      <c r="H20" s="3">
        <f t="shared" si="10"/>
        <v>0</v>
      </c>
      <c r="I20" s="3">
        <f t="shared" si="10"/>
        <v>0</v>
      </c>
      <c r="J20" s="3">
        <f t="shared" si="10"/>
        <v>0</v>
      </c>
      <c r="K20" s="53"/>
    </row>
    <row r="21" spans="1:18">
      <c r="A21" s="29" t="s">
        <v>588</v>
      </c>
      <c r="B21" s="32" t="s">
        <v>479</v>
      </c>
      <c r="C21" s="3"/>
      <c r="D21" s="3">
        <v>0</v>
      </c>
      <c r="E21" s="3">
        <v>0</v>
      </c>
      <c r="F21" s="3">
        <f>D21</f>
        <v>0</v>
      </c>
      <c r="G21" s="26">
        <f>H21</f>
        <v>0</v>
      </c>
      <c r="H21" s="3">
        <v>0</v>
      </c>
      <c r="I21" s="3">
        <f>G21-H21</f>
        <v>0</v>
      </c>
      <c r="J21" s="3">
        <v>0</v>
      </c>
    </row>
    <row r="22" spans="1:18" s="22" customFormat="1" ht="11.25" customHeight="1">
      <c r="A22" s="34" t="s">
        <v>472</v>
      </c>
      <c r="B22" s="32" t="s">
        <v>24</v>
      </c>
      <c r="C22" s="3"/>
      <c r="D22" s="3">
        <f t="shared" ref="D22:J22" si="11">SUM(D23:D28)</f>
        <v>300000</v>
      </c>
      <c r="E22" s="3">
        <f t="shared" ref="E22" si="12">SUM(E23:E28)</f>
        <v>80000</v>
      </c>
      <c r="F22" s="3">
        <f>SUM(F23:F28)</f>
        <v>300000</v>
      </c>
      <c r="G22" s="3">
        <f>SUM(G23:G28)</f>
        <v>72916</v>
      </c>
      <c r="H22" s="3">
        <f t="shared" si="11"/>
        <v>72916</v>
      </c>
      <c r="I22" s="3">
        <f t="shared" si="11"/>
        <v>0</v>
      </c>
      <c r="J22" s="3">
        <f t="shared" si="11"/>
        <v>72985</v>
      </c>
      <c r="K22" s="53"/>
    </row>
    <row r="23" spans="1:18" ht="0.75" hidden="1" customHeight="1">
      <c r="A23" s="34" t="s">
        <v>473</v>
      </c>
      <c r="B23" s="32" t="s">
        <v>29</v>
      </c>
      <c r="C23" s="3"/>
      <c r="D23" s="3"/>
      <c r="E23" s="3"/>
      <c r="F23" s="3">
        <f t="shared" ref="F23:F28" si="13">D23</f>
        <v>0</v>
      </c>
      <c r="G23" s="26">
        <f t="shared" ref="G23:G28" si="14">H23</f>
        <v>0</v>
      </c>
      <c r="H23" s="95"/>
      <c r="I23" s="3">
        <f t="shared" ref="I23:I28" si="15">G23-H23</f>
        <v>0</v>
      </c>
      <c r="J23" s="3"/>
    </row>
    <row r="24" spans="1:18" ht="23.25" hidden="1" customHeight="1">
      <c r="A24" s="29" t="s">
        <v>474</v>
      </c>
      <c r="B24" s="32" t="s">
        <v>30</v>
      </c>
      <c r="C24" s="3"/>
      <c r="D24" s="3"/>
      <c r="E24" s="3"/>
      <c r="F24" s="3">
        <f t="shared" si="13"/>
        <v>0</v>
      </c>
      <c r="G24" s="26">
        <f t="shared" si="14"/>
        <v>0</v>
      </c>
      <c r="H24" s="95"/>
      <c r="I24" s="3">
        <f t="shared" si="15"/>
        <v>0</v>
      </c>
      <c r="J24" s="3"/>
    </row>
    <row r="25" spans="1:18" ht="21" hidden="1" customHeight="1">
      <c r="A25" s="29" t="s">
        <v>475</v>
      </c>
      <c r="B25" s="32" t="s">
        <v>31</v>
      </c>
      <c r="C25" s="3"/>
      <c r="D25" s="3"/>
      <c r="E25" s="3"/>
      <c r="F25" s="3">
        <f t="shared" si="13"/>
        <v>0</v>
      </c>
      <c r="G25" s="26">
        <f t="shared" si="14"/>
        <v>0</v>
      </c>
      <c r="H25" s="95"/>
      <c r="I25" s="3">
        <f t="shared" si="15"/>
        <v>0</v>
      </c>
      <c r="J25" s="3"/>
    </row>
    <row r="26" spans="1:18" ht="28.5" hidden="1" customHeight="1">
      <c r="A26" s="29" t="s">
        <v>476</v>
      </c>
      <c r="B26" s="32" t="s">
        <v>32</v>
      </c>
      <c r="C26" s="3"/>
      <c r="D26" s="3"/>
      <c r="E26" s="3"/>
      <c r="F26" s="3">
        <f t="shared" si="13"/>
        <v>0</v>
      </c>
      <c r="G26" s="26">
        <f t="shared" si="14"/>
        <v>0</v>
      </c>
      <c r="H26" s="95"/>
      <c r="I26" s="3">
        <f t="shared" si="15"/>
        <v>0</v>
      </c>
      <c r="J26" s="3"/>
    </row>
    <row r="27" spans="1:18" ht="49.5" hidden="1" customHeight="1">
      <c r="A27" s="27" t="s">
        <v>477</v>
      </c>
      <c r="B27" s="32" t="s">
        <v>20</v>
      </c>
      <c r="C27" s="3"/>
      <c r="D27" s="3"/>
      <c r="E27" s="3"/>
      <c r="F27" s="3">
        <f t="shared" si="13"/>
        <v>0</v>
      </c>
      <c r="G27" s="3">
        <f t="shared" si="14"/>
        <v>0</v>
      </c>
      <c r="H27" s="95"/>
      <c r="I27" s="3">
        <f t="shared" si="15"/>
        <v>0</v>
      </c>
      <c r="J27" s="3">
        <v>0</v>
      </c>
    </row>
    <row r="28" spans="1:18">
      <c r="A28" s="27" t="s">
        <v>590</v>
      </c>
      <c r="B28" s="32" t="s">
        <v>589</v>
      </c>
      <c r="C28" s="3"/>
      <c r="D28" s="3">
        <v>300000</v>
      </c>
      <c r="E28" s="3">
        <v>80000</v>
      </c>
      <c r="F28" s="3">
        <f t="shared" si="13"/>
        <v>300000</v>
      </c>
      <c r="G28" s="26">
        <f t="shared" si="14"/>
        <v>72916</v>
      </c>
      <c r="H28" s="95">
        <v>72916</v>
      </c>
      <c r="I28" s="3">
        <f t="shared" si="15"/>
        <v>0</v>
      </c>
      <c r="J28" s="3">
        <v>72985</v>
      </c>
    </row>
    <row r="29" spans="1:18" s="22" customFormat="1" ht="24">
      <c r="A29" s="83" t="s">
        <v>558</v>
      </c>
      <c r="B29" s="94" t="s">
        <v>33</v>
      </c>
      <c r="C29" s="52"/>
      <c r="D29" s="52">
        <f>D30+D41+D42+D44+D49+D53+D55+D56+D57+D58+D59+D60+D61+D65+D67</f>
        <v>2969000</v>
      </c>
      <c r="E29" s="52">
        <f>E30+E41+E42+E44+E49+E53+E55+E56+E57+E58+E59+E60+E61+E65+E67</f>
        <v>900000</v>
      </c>
      <c r="F29" s="52">
        <f t="shared" ref="F29:J29" si="16">F30+F41+F42+F44+F49+F53+F55+F56+F57+F58+F59+F60+F61+F65+F67</f>
        <v>914988</v>
      </c>
      <c r="G29" s="52">
        <f t="shared" si="16"/>
        <v>914988</v>
      </c>
      <c r="H29" s="52">
        <f t="shared" si="16"/>
        <v>664652</v>
      </c>
      <c r="I29" s="52">
        <f t="shared" si="16"/>
        <v>250336</v>
      </c>
      <c r="J29" s="52">
        <f t="shared" si="16"/>
        <v>853463</v>
      </c>
      <c r="K29" s="109">
        <f>I29-[3]stocuri!$D$36</f>
        <v>0.14000000001396984</v>
      </c>
    </row>
    <row r="30" spans="1:18" s="22" customFormat="1">
      <c r="A30" s="51" t="s">
        <v>480</v>
      </c>
      <c r="B30" s="94" t="s">
        <v>34</v>
      </c>
      <c r="C30" s="52">
        <f t="shared" ref="C30:J30" si="17">SUM(C31:C40)</f>
        <v>0</v>
      </c>
      <c r="D30" s="52">
        <f t="shared" si="17"/>
        <v>1408000</v>
      </c>
      <c r="E30" s="52">
        <f t="shared" ref="E30" si="18">SUM(E31:E40)</f>
        <v>389000</v>
      </c>
      <c r="F30" s="52">
        <f t="shared" si="17"/>
        <v>410693</v>
      </c>
      <c r="G30" s="52">
        <f t="shared" si="17"/>
        <v>410693</v>
      </c>
      <c r="H30" s="52">
        <f>SUM(H31:H40)</f>
        <v>353656</v>
      </c>
      <c r="I30" s="52">
        <f t="shared" si="17"/>
        <v>57037</v>
      </c>
      <c r="J30" s="52">
        <f t="shared" si="17"/>
        <v>393437</v>
      </c>
      <c r="K30" s="53"/>
    </row>
    <row r="31" spans="1:18">
      <c r="A31" s="29" t="s">
        <v>481</v>
      </c>
      <c r="B31" s="32" t="s">
        <v>35</v>
      </c>
      <c r="C31" s="3"/>
      <c r="D31" s="3">
        <v>30000</v>
      </c>
      <c r="E31" s="3">
        <v>8000</v>
      </c>
      <c r="F31" s="131">
        <f>H31+2969</f>
        <v>10163</v>
      </c>
      <c r="G31" s="131">
        <f>F31</f>
        <v>10163</v>
      </c>
      <c r="H31" s="135">
        <v>7194</v>
      </c>
      <c r="I31" s="131">
        <f>G31-H31</f>
        <v>2969</v>
      </c>
      <c r="J31" s="3">
        <v>8497</v>
      </c>
      <c r="L31" s="132"/>
      <c r="M31" s="132"/>
      <c r="N31" s="132"/>
      <c r="O31" s="132"/>
      <c r="P31" s="132"/>
      <c r="Q31" s="132"/>
      <c r="R31" s="132"/>
    </row>
    <row r="32" spans="1:18">
      <c r="A32" s="29" t="s">
        <v>482</v>
      </c>
      <c r="B32" s="32" t="s">
        <v>36</v>
      </c>
      <c r="C32" s="3"/>
      <c r="D32" s="3">
        <v>20000</v>
      </c>
      <c r="E32" s="3">
        <v>5000</v>
      </c>
      <c r="F32" s="131">
        <f>H32+1397</f>
        <v>3573</v>
      </c>
      <c r="G32" s="131">
        <f t="shared" ref="G32:G41" si="19">F32</f>
        <v>3573</v>
      </c>
      <c r="H32" s="135">
        <v>2176</v>
      </c>
      <c r="I32" s="131">
        <f>G32-H32</f>
        <v>1397</v>
      </c>
      <c r="J32" s="3">
        <v>4566</v>
      </c>
      <c r="L32" s="132"/>
      <c r="M32" s="132"/>
      <c r="N32" s="132"/>
      <c r="O32" s="132"/>
      <c r="P32" s="132"/>
      <c r="Q32" s="132"/>
      <c r="R32" s="132"/>
    </row>
    <row r="33" spans="1:18">
      <c r="A33" s="29" t="s">
        <v>483</v>
      </c>
      <c r="B33" s="32" t="s">
        <v>37</v>
      </c>
      <c r="C33" s="3"/>
      <c r="D33" s="3">
        <v>340000</v>
      </c>
      <c r="E33" s="3">
        <v>140000</v>
      </c>
      <c r="F33" s="131">
        <f>H33+27000</f>
        <v>165250</v>
      </c>
      <c r="G33" s="131">
        <f t="shared" si="19"/>
        <v>165250</v>
      </c>
      <c r="H33" s="135">
        <v>138250</v>
      </c>
      <c r="I33" s="131">
        <f t="shared" ref="I33:I41" si="20">G33-H33</f>
        <v>27000</v>
      </c>
      <c r="J33" s="3">
        <v>181467</v>
      </c>
      <c r="L33" s="132"/>
      <c r="M33" s="132"/>
      <c r="N33" s="132"/>
      <c r="O33" s="132"/>
      <c r="P33" s="132"/>
      <c r="Q33" s="132"/>
      <c r="R33" s="132"/>
    </row>
    <row r="34" spans="1:18">
      <c r="A34" s="29" t="s">
        <v>484</v>
      </c>
      <c r="B34" s="32" t="s">
        <v>38</v>
      </c>
      <c r="C34" s="3"/>
      <c r="D34" s="3">
        <v>100000</v>
      </c>
      <c r="E34" s="3">
        <v>30000</v>
      </c>
      <c r="F34" s="131">
        <f>H34</f>
        <v>25974</v>
      </c>
      <c r="G34" s="131">
        <f t="shared" si="19"/>
        <v>25974</v>
      </c>
      <c r="H34" s="135">
        <v>25974</v>
      </c>
      <c r="I34" s="131">
        <f t="shared" si="20"/>
        <v>0</v>
      </c>
      <c r="J34" s="3">
        <v>21842</v>
      </c>
      <c r="L34" s="132"/>
      <c r="M34" s="132"/>
      <c r="N34" s="132"/>
      <c r="O34" s="132"/>
      <c r="P34" s="132"/>
      <c r="Q34" s="132"/>
      <c r="R34" s="132"/>
    </row>
    <row r="35" spans="1:18">
      <c r="A35" s="29" t="s">
        <v>485</v>
      </c>
      <c r="B35" s="32" t="s">
        <v>39</v>
      </c>
      <c r="C35" s="3"/>
      <c r="D35" s="3">
        <v>60000</v>
      </c>
      <c r="E35" s="3">
        <v>15000</v>
      </c>
      <c r="F35" s="131">
        <f>H35</f>
        <v>8936</v>
      </c>
      <c r="G35" s="131">
        <f t="shared" si="19"/>
        <v>8936</v>
      </c>
      <c r="H35" s="135">
        <v>8936</v>
      </c>
      <c r="I35" s="131">
        <f t="shared" si="20"/>
        <v>0</v>
      </c>
      <c r="J35" s="3">
        <v>8936</v>
      </c>
      <c r="L35" s="132"/>
      <c r="M35" s="132"/>
      <c r="N35" s="132"/>
      <c r="O35" s="132"/>
      <c r="P35" s="132"/>
      <c r="Q35" s="132"/>
      <c r="R35" s="132"/>
    </row>
    <row r="36" spans="1:18">
      <c r="A36" s="29" t="s">
        <v>486</v>
      </c>
      <c r="B36" s="32" t="s">
        <v>40</v>
      </c>
      <c r="C36" s="3"/>
      <c r="D36" s="3">
        <v>10000</v>
      </c>
      <c r="E36" s="3">
        <v>6000</v>
      </c>
      <c r="F36" s="131">
        <f>H36</f>
        <v>0</v>
      </c>
      <c r="G36" s="131">
        <f t="shared" si="19"/>
        <v>0</v>
      </c>
      <c r="H36" s="135">
        <v>0</v>
      </c>
      <c r="I36" s="131">
        <f t="shared" si="20"/>
        <v>0</v>
      </c>
      <c r="J36" s="3">
        <v>0</v>
      </c>
      <c r="L36" s="133"/>
      <c r="M36" s="133"/>
      <c r="N36" s="133"/>
      <c r="O36" s="133"/>
      <c r="P36" s="132"/>
      <c r="Q36" s="132"/>
      <c r="R36" s="132"/>
    </row>
    <row r="37" spans="1:18" hidden="1">
      <c r="A37" s="29" t="s">
        <v>487</v>
      </c>
      <c r="B37" s="32" t="s">
        <v>41</v>
      </c>
      <c r="C37" s="3"/>
      <c r="D37" s="3"/>
      <c r="E37" s="3"/>
      <c r="F37" s="131"/>
      <c r="G37" s="131"/>
      <c r="H37" s="135"/>
      <c r="I37" s="131"/>
      <c r="J37" s="3"/>
      <c r="L37" s="132"/>
      <c r="M37" s="132"/>
      <c r="N37" s="132"/>
      <c r="O37" s="132"/>
      <c r="P37" s="132"/>
      <c r="Q37" s="132"/>
      <c r="R37" s="132"/>
    </row>
    <row r="38" spans="1:18">
      <c r="A38" s="29" t="s">
        <v>488</v>
      </c>
      <c r="B38" s="32" t="s">
        <v>42</v>
      </c>
      <c r="C38" s="3"/>
      <c r="D38" s="3">
        <v>12000</v>
      </c>
      <c r="E38" s="3">
        <v>3000</v>
      </c>
      <c r="F38" s="131">
        <f>H38</f>
        <v>2312</v>
      </c>
      <c r="G38" s="131">
        <f t="shared" si="19"/>
        <v>2312</v>
      </c>
      <c r="H38" s="135">
        <v>2312</v>
      </c>
      <c r="I38" s="131">
        <f t="shared" si="20"/>
        <v>0</v>
      </c>
      <c r="J38" s="3">
        <v>2312</v>
      </c>
      <c r="L38" s="132"/>
      <c r="M38" s="132"/>
      <c r="N38" s="132"/>
      <c r="O38" s="132"/>
      <c r="P38" s="132"/>
      <c r="Q38" s="132"/>
      <c r="R38" s="132"/>
    </row>
    <row r="39" spans="1:18">
      <c r="A39" s="27" t="s">
        <v>489</v>
      </c>
      <c r="B39" s="32" t="s">
        <v>43</v>
      </c>
      <c r="C39" s="3"/>
      <c r="D39" s="3">
        <v>830000</v>
      </c>
      <c r="E39" s="3">
        <v>180000</v>
      </c>
      <c r="F39" s="131">
        <f>H39+25671</f>
        <v>193952</v>
      </c>
      <c r="G39" s="131">
        <f t="shared" si="19"/>
        <v>193952</v>
      </c>
      <c r="H39" s="135">
        <v>168281</v>
      </c>
      <c r="I39" s="131">
        <f t="shared" si="20"/>
        <v>25671</v>
      </c>
      <c r="J39" s="3">
        <v>165284</v>
      </c>
      <c r="L39" s="132"/>
      <c r="M39" s="132"/>
      <c r="N39" s="132"/>
      <c r="O39" s="132"/>
      <c r="P39" s="132"/>
      <c r="Q39" s="132"/>
      <c r="R39" s="132"/>
    </row>
    <row r="40" spans="1:18">
      <c r="A40" s="29" t="s">
        <v>490</v>
      </c>
      <c r="B40" s="32" t="s">
        <v>44</v>
      </c>
      <c r="C40" s="3"/>
      <c r="D40" s="3">
        <v>6000</v>
      </c>
      <c r="E40" s="3">
        <v>2000</v>
      </c>
      <c r="F40" s="131">
        <f>H40</f>
        <v>533</v>
      </c>
      <c r="G40" s="131">
        <f t="shared" si="19"/>
        <v>533</v>
      </c>
      <c r="H40" s="135">
        <v>533</v>
      </c>
      <c r="I40" s="131">
        <f t="shared" si="20"/>
        <v>0</v>
      </c>
      <c r="J40" s="3">
        <v>533</v>
      </c>
      <c r="L40" s="132"/>
      <c r="M40" s="132"/>
      <c r="N40" s="132"/>
      <c r="O40" s="132"/>
      <c r="P40" s="132"/>
      <c r="Q40" s="132"/>
      <c r="R40" s="132"/>
    </row>
    <row r="41" spans="1:18" s="22" customFormat="1">
      <c r="A41" s="51" t="s">
        <v>491</v>
      </c>
      <c r="B41" s="94" t="s">
        <v>45</v>
      </c>
      <c r="C41" s="52"/>
      <c r="D41" s="52">
        <v>20000</v>
      </c>
      <c r="E41" s="52">
        <v>20000</v>
      </c>
      <c r="F41" s="136">
        <f>H41</f>
        <v>0</v>
      </c>
      <c r="G41" s="136">
        <f t="shared" si="19"/>
        <v>0</v>
      </c>
      <c r="H41" s="136">
        <v>0</v>
      </c>
      <c r="I41" s="136">
        <f t="shared" si="20"/>
        <v>0</v>
      </c>
      <c r="J41" s="52">
        <v>0</v>
      </c>
      <c r="K41" s="53"/>
      <c r="L41" s="132"/>
      <c r="M41" s="134"/>
      <c r="N41" s="134"/>
      <c r="O41" s="134"/>
      <c r="P41" s="134"/>
      <c r="Q41" s="134"/>
      <c r="R41" s="134"/>
    </row>
    <row r="42" spans="1:18" s="22" customFormat="1">
      <c r="A42" s="51" t="s">
        <v>492</v>
      </c>
      <c r="B42" s="94" t="s">
        <v>46</v>
      </c>
      <c r="C42" s="52"/>
      <c r="D42" s="52">
        <f t="shared" ref="D42:J42" si="21">SUM(D43:D43)</f>
        <v>160000</v>
      </c>
      <c r="E42" s="52">
        <f t="shared" si="21"/>
        <v>40000</v>
      </c>
      <c r="F42" s="136">
        <f t="shared" si="21"/>
        <v>42302</v>
      </c>
      <c r="G42" s="136">
        <f t="shared" si="21"/>
        <v>42302</v>
      </c>
      <c r="H42" s="136">
        <f t="shared" si="21"/>
        <v>34431</v>
      </c>
      <c r="I42" s="136">
        <f t="shared" si="21"/>
        <v>7871</v>
      </c>
      <c r="J42" s="52">
        <f t="shared" si="21"/>
        <v>38842</v>
      </c>
      <c r="K42" s="53"/>
      <c r="L42" s="132"/>
      <c r="M42" s="134"/>
      <c r="N42" s="134"/>
      <c r="O42" s="134"/>
      <c r="P42" s="134"/>
      <c r="Q42" s="134"/>
      <c r="R42" s="134"/>
    </row>
    <row r="43" spans="1:18">
      <c r="A43" s="27" t="s">
        <v>493</v>
      </c>
      <c r="B43" s="32" t="s">
        <v>47</v>
      </c>
      <c r="C43" s="3"/>
      <c r="D43" s="3">
        <v>160000</v>
      </c>
      <c r="E43" s="3">
        <v>40000</v>
      </c>
      <c r="F43" s="3">
        <f>H43+7871</f>
        <v>42302</v>
      </c>
      <c r="G43" s="3">
        <f>F43</f>
        <v>42302</v>
      </c>
      <c r="H43" s="95">
        <v>34431</v>
      </c>
      <c r="I43" s="3">
        <f>G43-H43</f>
        <v>7871</v>
      </c>
      <c r="J43" s="3">
        <v>38842</v>
      </c>
      <c r="L43" s="132"/>
      <c r="M43" s="132"/>
      <c r="N43" s="132"/>
      <c r="O43" s="132"/>
      <c r="P43" s="132"/>
      <c r="Q43" s="132"/>
      <c r="R43" s="132"/>
    </row>
    <row r="44" spans="1:18" s="22" customFormat="1">
      <c r="A44" s="51" t="s">
        <v>494</v>
      </c>
      <c r="B44" s="94" t="s">
        <v>48</v>
      </c>
      <c r="C44" s="52"/>
      <c r="D44" s="52">
        <f t="shared" ref="D44:J44" si="22">SUM(D45:D48)</f>
        <v>1180000</v>
      </c>
      <c r="E44" s="52">
        <f t="shared" ref="E44" si="23">SUM(E45:E48)</f>
        <v>360000</v>
      </c>
      <c r="F44" s="52">
        <f>SUM(F45:F48)</f>
        <v>431879</v>
      </c>
      <c r="G44" s="52">
        <f>SUM(G45:G48)</f>
        <v>431879</v>
      </c>
      <c r="H44" s="52">
        <f t="shared" si="22"/>
        <v>258188</v>
      </c>
      <c r="I44" s="52">
        <f t="shared" si="22"/>
        <v>173691</v>
      </c>
      <c r="J44" s="52">
        <f t="shared" si="22"/>
        <v>396949</v>
      </c>
      <c r="K44" s="53"/>
    </row>
    <row r="45" spans="1:18">
      <c r="A45" s="29" t="s">
        <v>495</v>
      </c>
      <c r="B45" s="32" t="s">
        <v>49</v>
      </c>
      <c r="C45" s="3"/>
      <c r="D45" s="3">
        <v>350000</v>
      </c>
      <c r="E45" s="3">
        <v>100000</v>
      </c>
      <c r="F45" s="3">
        <f>61045+H45</f>
        <v>120341</v>
      </c>
      <c r="G45" s="3">
        <f>F45</f>
        <v>120341</v>
      </c>
      <c r="H45" s="95">
        <v>59296</v>
      </c>
      <c r="I45" s="3">
        <f>G45-H45</f>
        <v>61045</v>
      </c>
      <c r="J45" s="3">
        <v>97158</v>
      </c>
    </row>
    <row r="46" spans="1:18">
      <c r="A46" s="29" t="s">
        <v>496</v>
      </c>
      <c r="B46" s="32" t="s">
        <v>50</v>
      </c>
      <c r="C46" s="3"/>
      <c r="D46" s="3">
        <v>250000</v>
      </c>
      <c r="E46" s="3">
        <v>100000</v>
      </c>
      <c r="F46" s="3">
        <f>17613+H46</f>
        <v>59641</v>
      </c>
      <c r="G46" s="3">
        <f>F46</f>
        <v>59641</v>
      </c>
      <c r="H46" s="95">
        <v>42028</v>
      </c>
      <c r="I46" s="3">
        <f>G46-H46</f>
        <v>17613</v>
      </c>
      <c r="J46" s="3">
        <v>133319</v>
      </c>
    </row>
    <row r="47" spans="1:18">
      <c r="A47" s="29" t="s">
        <v>497</v>
      </c>
      <c r="B47" s="32" t="s">
        <v>51</v>
      </c>
      <c r="C47" s="3"/>
      <c r="D47" s="3">
        <v>550000</v>
      </c>
      <c r="E47" s="3">
        <v>150000</v>
      </c>
      <c r="F47" s="3">
        <f>H47+92780</f>
        <v>242353</v>
      </c>
      <c r="G47" s="3">
        <f>F47</f>
        <v>242353</v>
      </c>
      <c r="H47" s="95">
        <v>149573</v>
      </c>
      <c r="I47" s="3">
        <f>G47-H47</f>
        <v>92780</v>
      </c>
      <c r="J47" s="3">
        <v>159623</v>
      </c>
    </row>
    <row r="48" spans="1:18">
      <c r="A48" s="29" t="s">
        <v>498</v>
      </c>
      <c r="B48" s="32" t="s">
        <v>52</v>
      </c>
      <c r="C48" s="3"/>
      <c r="D48" s="3">
        <v>30000</v>
      </c>
      <c r="E48" s="3">
        <v>10000</v>
      </c>
      <c r="F48" s="3">
        <f>H48+2253</f>
        <v>9544</v>
      </c>
      <c r="G48" s="3">
        <f>F48</f>
        <v>9544</v>
      </c>
      <c r="H48" s="95">
        <v>7291</v>
      </c>
      <c r="I48" s="3">
        <f>G48-H48</f>
        <v>2253</v>
      </c>
      <c r="J48" s="3">
        <v>6849</v>
      </c>
    </row>
    <row r="49" spans="1:11" s="22" customFormat="1">
      <c r="A49" s="51" t="s">
        <v>552</v>
      </c>
      <c r="B49" s="94" t="s">
        <v>53</v>
      </c>
      <c r="C49" s="52"/>
      <c r="D49" s="52">
        <f t="shared" ref="D49:J49" si="24">SUM(D50:D52)</f>
        <v>70000</v>
      </c>
      <c r="E49" s="52">
        <f t="shared" ref="E49" si="25">SUM(E50:E52)</f>
        <v>40000</v>
      </c>
      <c r="F49" s="52">
        <f>SUM(F50:F52)</f>
        <v>4698</v>
      </c>
      <c r="G49" s="52">
        <f>SUM(G50:G52)</f>
        <v>4698</v>
      </c>
      <c r="H49" s="52">
        <f>SUM(H50:H52)</f>
        <v>1346</v>
      </c>
      <c r="I49" s="52">
        <f t="shared" si="24"/>
        <v>3352</v>
      </c>
      <c r="J49" s="52">
        <f t="shared" si="24"/>
        <v>0</v>
      </c>
      <c r="K49" s="53"/>
    </row>
    <row r="50" spans="1:11">
      <c r="A50" s="29" t="s">
        <v>499</v>
      </c>
      <c r="B50" s="32" t="s">
        <v>54</v>
      </c>
      <c r="C50" s="3"/>
      <c r="D50" s="3">
        <v>10000</v>
      </c>
      <c r="E50" s="3">
        <v>5000</v>
      </c>
      <c r="F50" s="3">
        <f>H50</f>
        <v>0</v>
      </c>
      <c r="G50" s="3">
        <f>F50</f>
        <v>0</v>
      </c>
      <c r="H50" s="3">
        <v>0</v>
      </c>
      <c r="I50" s="3">
        <f>G50-H50</f>
        <v>0</v>
      </c>
      <c r="J50" s="3">
        <v>0</v>
      </c>
    </row>
    <row r="51" spans="1:11">
      <c r="A51" s="29" t="s">
        <v>500</v>
      </c>
      <c r="B51" s="32" t="s">
        <v>55</v>
      </c>
      <c r="C51" s="3"/>
      <c r="D51" s="3">
        <v>10000</v>
      </c>
      <c r="E51" s="3">
        <v>10000</v>
      </c>
      <c r="F51" s="3">
        <f>H51</f>
        <v>0</v>
      </c>
      <c r="G51" s="3">
        <f>F51</f>
        <v>0</v>
      </c>
      <c r="H51" s="3">
        <v>0</v>
      </c>
      <c r="I51" s="3">
        <f>G51-H51</f>
        <v>0</v>
      </c>
      <c r="J51" s="3">
        <v>0</v>
      </c>
    </row>
    <row r="52" spans="1:11">
      <c r="A52" s="29" t="s">
        <v>501</v>
      </c>
      <c r="B52" s="32" t="s">
        <v>56</v>
      </c>
      <c r="C52" s="3"/>
      <c r="D52" s="3">
        <v>50000</v>
      </c>
      <c r="E52" s="3">
        <v>25000</v>
      </c>
      <c r="F52" s="3">
        <f>H52+3352</f>
        <v>4698</v>
      </c>
      <c r="G52" s="3">
        <f>F52</f>
        <v>4698</v>
      </c>
      <c r="H52" s="95">
        <v>1346</v>
      </c>
      <c r="I52" s="3">
        <f>G52-H52</f>
        <v>3352</v>
      </c>
      <c r="J52" s="3">
        <v>0</v>
      </c>
    </row>
    <row r="53" spans="1:11" s="22" customFormat="1">
      <c r="A53" s="83" t="s">
        <v>502</v>
      </c>
      <c r="B53" s="94" t="s">
        <v>57</v>
      </c>
      <c r="C53" s="52"/>
      <c r="D53" s="52">
        <f t="shared" ref="D53:J53" si="26">SUM(D54:D54)</f>
        <v>8000</v>
      </c>
      <c r="E53" s="52">
        <f t="shared" si="26"/>
        <v>2000</v>
      </c>
      <c r="F53" s="52">
        <f t="shared" si="26"/>
        <v>0</v>
      </c>
      <c r="G53" s="52">
        <f t="shared" si="26"/>
        <v>0</v>
      </c>
      <c r="H53" s="52">
        <f t="shared" si="26"/>
        <v>0</v>
      </c>
      <c r="I53" s="52">
        <f t="shared" si="26"/>
        <v>0</v>
      </c>
      <c r="J53" s="52">
        <f t="shared" si="26"/>
        <v>0</v>
      </c>
      <c r="K53" s="53"/>
    </row>
    <row r="54" spans="1:11">
      <c r="A54" s="29" t="s">
        <v>503</v>
      </c>
      <c r="B54" s="32" t="s">
        <v>58</v>
      </c>
      <c r="C54" s="3"/>
      <c r="D54" s="3">
        <v>8000</v>
      </c>
      <c r="E54" s="3">
        <v>2000</v>
      </c>
      <c r="F54" s="3">
        <f>H54</f>
        <v>0</v>
      </c>
      <c r="G54" s="3">
        <f>F54</f>
        <v>0</v>
      </c>
      <c r="H54" s="95">
        <v>0</v>
      </c>
      <c r="I54" s="3">
        <f>G54-H54</f>
        <v>0</v>
      </c>
      <c r="J54" s="3">
        <v>0</v>
      </c>
    </row>
    <row r="55" spans="1:11" s="22" customFormat="1">
      <c r="A55" s="51" t="s">
        <v>504</v>
      </c>
      <c r="B55" s="94" t="s">
        <v>59</v>
      </c>
      <c r="C55" s="52"/>
      <c r="D55" s="52">
        <v>30000</v>
      </c>
      <c r="E55" s="52">
        <v>10000</v>
      </c>
      <c r="F55" s="52">
        <f>H55+3285</f>
        <v>9644</v>
      </c>
      <c r="G55" s="52">
        <f>F55</f>
        <v>9644</v>
      </c>
      <c r="H55" s="130">
        <v>6359</v>
      </c>
      <c r="I55" s="52">
        <f>G55-H55</f>
        <v>3285</v>
      </c>
      <c r="J55" s="52">
        <v>8463</v>
      </c>
      <c r="K55" s="53"/>
    </row>
    <row r="56" spans="1:11" s="22" customFormat="1" hidden="1">
      <c r="A56" s="51" t="s">
        <v>505</v>
      </c>
      <c r="B56" s="94" t="s">
        <v>60</v>
      </c>
      <c r="C56" s="52"/>
      <c r="D56" s="52"/>
      <c r="E56" s="52"/>
      <c r="F56" s="52">
        <f t="shared" ref="F56:F58" si="27">H56</f>
        <v>0</v>
      </c>
      <c r="G56" s="52"/>
      <c r="H56" s="130"/>
      <c r="I56" s="52">
        <f t="shared" ref="I56:I58" si="28">G56-H56</f>
        <v>0</v>
      </c>
      <c r="J56" s="52"/>
      <c r="K56" s="53"/>
    </row>
    <row r="57" spans="1:11" s="22" customFormat="1">
      <c r="A57" s="51" t="s">
        <v>506</v>
      </c>
      <c r="B57" s="94" t="s">
        <v>61</v>
      </c>
      <c r="C57" s="52"/>
      <c r="D57" s="52">
        <v>2000</v>
      </c>
      <c r="E57" s="52">
        <v>1000</v>
      </c>
      <c r="F57" s="52">
        <f t="shared" si="27"/>
        <v>0</v>
      </c>
      <c r="G57" s="52">
        <f>F57</f>
        <v>0</v>
      </c>
      <c r="H57" s="130">
        <v>0</v>
      </c>
      <c r="I57" s="52">
        <f t="shared" si="28"/>
        <v>0</v>
      </c>
      <c r="J57" s="52"/>
      <c r="K57" s="53"/>
    </row>
    <row r="58" spans="1:11" s="22" customFormat="1">
      <c r="A58" s="51" t="s">
        <v>507</v>
      </c>
      <c r="B58" s="94" t="s">
        <v>62</v>
      </c>
      <c r="C58" s="52"/>
      <c r="D58" s="52">
        <v>2000</v>
      </c>
      <c r="E58" s="52">
        <v>2000</v>
      </c>
      <c r="F58" s="52">
        <f t="shared" si="27"/>
        <v>0</v>
      </c>
      <c r="G58" s="52">
        <f>F58</f>
        <v>0</v>
      </c>
      <c r="H58" s="130">
        <v>0</v>
      </c>
      <c r="I58" s="52">
        <f t="shared" si="28"/>
        <v>0</v>
      </c>
      <c r="J58" s="52">
        <v>0</v>
      </c>
      <c r="K58" s="53"/>
    </row>
    <row r="59" spans="1:11" s="22" customFormat="1">
      <c r="A59" s="51" t="s">
        <v>508</v>
      </c>
      <c r="B59" s="94" t="s">
        <v>63</v>
      </c>
      <c r="C59" s="52"/>
      <c r="D59" s="52">
        <v>25000</v>
      </c>
      <c r="E59" s="52">
        <v>10000</v>
      </c>
      <c r="F59" s="52">
        <f>H59+4300</f>
        <v>9790</v>
      </c>
      <c r="G59" s="52">
        <f>F59</f>
        <v>9790</v>
      </c>
      <c r="H59" s="130">
        <v>5490</v>
      </c>
      <c r="I59" s="52">
        <f>G59-H59</f>
        <v>4300</v>
      </c>
      <c r="J59" s="52">
        <v>9790</v>
      </c>
      <c r="K59" s="53"/>
    </row>
    <row r="60" spans="1:11" s="22" customFormat="1">
      <c r="A60" s="51" t="s">
        <v>509</v>
      </c>
      <c r="B60" s="94" t="s">
        <v>64</v>
      </c>
      <c r="C60" s="52"/>
      <c r="D60" s="52">
        <v>25000</v>
      </c>
      <c r="E60" s="52">
        <v>10000</v>
      </c>
      <c r="F60" s="52">
        <f>H60+800</f>
        <v>2400</v>
      </c>
      <c r="G60" s="52">
        <f>F60</f>
        <v>2400</v>
      </c>
      <c r="H60" s="52">
        <v>1600</v>
      </c>
      <c r="I60" s="52">
        <f>G60-H60</f>
        <v>800</v>
      </c>
      <c r="J60" s="52">
        <v>2400</v>
      </c>
      <c r="K60" s="53"/>
    </row>
    <row r="61" spans="1:11" s="22" customFormat="1" hidden="1">
      <c r="A61" s="51" t="s">
        <v>553</v>
      </c>
      <c r="B61" s="94" t="s">
        <v>65</v>
      </c>
      <c r="C61" s="52"/>
      <c r="D61" s="52"/>
      <c r="E61" s="52"/>
      <c r="F61" s="52"/>
      <c r="G61" s="52"/>
      <c r="H61" s="52"/>
      <c r="I61" s="52"/>
      <c r="J61" s="52"/>
      <c r="K61" s="53"/>
    </row>
    <row r="62" spans="1:11" s="22" customFormat="1" hidden="1">
      <c r="A62" s="51" t="s">
        <v>510</v>
      </c>
      <c r="B62" s="94" t="s">
        <v>523</v>
      </c>
      <c r="C62" s="52"/>
      <c r="D62" s="52"/>
      <c r="E62" s="52"/>
      <c r="F62" s="52"/>
      <c r="G62" s="52"/>
      <c r="H62" s="52"/>
      <c r="I62" s="52"/>
      <c r="J62" s="52"/>
      <c r="K62" s="53"/>
    </row>
    <row r="63" spans="1:11" s="22" customFormat="1" hidden="1">
      <c r="A63" s="51" t="s">
        <v>511</v>
      </c>
      <c r="B63" s="94" t="s">
        <v>524</v>
      </c>
      <c r="C63" s="52"/>
      <c r="D63" s="52"/>
      <c r="E63" s="52"/>
      <c r="F63" s="52"/>
      <c r="G63" s="52"/>
      <c r="H63" s="52"/>
      <c r="I63" s="52"/>
      <c r="J63" s="52"/>
      <c r="K63" s="53"/>
    </row>
    <row r="64" spans="1:11" s="22" customFormat="1" hidden="1">
      <c r="A64" s="51" t="s">
        <v>512</v>
      </c>
      <c r="B64" s="94" t="s">
        <v>525</v>
      </c>
      <c r="C64" s="52"/>
      <c r="D64" s="52"/>
      <c r="E64" s="52"/>
      <c r="F64" s="52"/>
      <c r="G64" s="52"/>
      <c r="H64" s="52"/>
      <c r="I64" s="52"/>
      <c r="J64" s="52"/>
      <c r="K64" s="53"/>
    </row>
    <row r="65" spans="1:11" s="22" customFormat="1" ht="24" hidden="1">
      <c r="A65" s="51" t="s">
        <v>513</v>
      </c>
      <c r="B65" s="94" t="s">
        <v>66</v>
      </c>
      <c r="C65" s="52"/>
      <c r="D65" s="52"/>
      <c r="E65" s="52"/>
      <c r="F65" s="52"/>
      <c r="G65" s="52"/>
      <c r="H65" s="52"/>
      <c r="I65" s="52"/>
      <c r="J65" s="52"/>
      <c r="K65" s="53"/>
    </row>
    <row r="66" spans="1:11" s="22" customFormat="1" hidden="1">
      <c r="A66" s="51" t="s">
        <v>514</v>
      </c>
      <c r="B66" s="94" t="s">
        <v>105</v>
      </c>
      <c r="C66" s="52"/>
      <c r="D66" s="52"/>
      <c r="E66" s="52"/>
      <c r="F66" s="52"/>
      <c r="G66" s="52"/>
      <c r="H66" s="52"/>
      <c r="I66" s="52"/>
      <c r="J66" s="52"/>
      <c r="K66" s="53"/>
    </row>
    <row r="67" spans="1:11" s="22" customFormat="1">
      <c r="A67" s="51" t="s">
        <v>559</v>
      </c>
      <c r="B67" s="94" t="s">
        <v>67</v>
      </c>
      <c r="C67" s="52"/>
      <c r="D67" s="52">
        <f t="shared" ref="D67:J67" si="29">SUM(D68:D75)</f>
        <v>39000</v>
      </c>
      <c r="E67" s="52">
        <f t="shared" ref="E67" si="30">SUM(E68:E75)</f>
        <v>16000</v>
      </c>
      <c r="F67" s="52">
        <f>SUM(F68:F75)</f>
        <v>3582</v>
      </c>
      <c r="G67" s="52">
        <f>SUM(G68:G75)</f>
        <v>3582</v>
      </c>
      <c r="H67" s="52">
        <f t="shared" si="29"/>
        <v>3582</v>
      </c>
      <c r="I67" s="52">
        <f t="shared" si="29"/>
        <v>0</v>
      </c>
      <c r="J67" s="52">
        <f t="shared" si="29"/>
        <v>3582</v>
      </c>
      <c r="K67" s="53"/>
    </row>
    <row r="68" spans="1:11" ht="9.75" customHeight="1">
      <c r="A68" s="29" t="s">
        <v>515</v>
      </c>
      <c r="B68" s="32" t="s">
        <v>68</v>
      </c>
      <c r="C68" s="3"/>
      <c r="D68" s="3">
        <v>4000</v>
      </c>
      <c r="E68" s="3">
        <v>1000</v>
      </c>
      <c r="F68" s="3">
        <f>H68</f>
        <v>0</v>
      </c>
      <c r="G68" s="3">
        <f t="shared" ref="G68:G74" si="31">F68</f>
        <v>0</v>
      </c>
      <c r="H68" s="3">
        <v>0</v>
      </c>
      <c r="I68" s="3">
        <f>G68-H68</f>
        <v>0</v>
      </c>
      <c r="J68" s="3"/>
    </row>
    <row r="69" spans="1:11" hidden="1">
      <c r="A69" s="29" t="s">
        <v>516</v>
      </c>
      <c r="B69" s="32" t="s">
        <v>69</v>
      </c>
      <c r="C69" s="3"/>
      <c r="D69" s="3"/>
      <c r="E69" s="3"/>
      <c r="F69" s="3">
        <f t="shared" ref="F69:F74" si="32">H69</f>
        <v>0</v>
      </c>
      <c r="G69" s="3">
        <f t="shared" si="31"/>
        <v>0</v>
      </c>
      <c r="H69" s="3"/>
      <c r="I69" s="3">
        <f t="shared" ref="I69:I70" si="33">G69-H69</f>
        <v>0</v>
      </c>
      <c r="J69" s="3"/>
    </row>
    <row r="70" spans="1:11" ht="11.25" customHeight="1">
      <c r="A70" s="29" t="s">
        <v>517</v>
      </c>
      <c r="B70" s="32" t="s">
        <v>70</v>
      </c>
      <c r="C70" s="3"/>
      <c r="D70" s="3">
        <v>25000</v>
      </c>
      <c r="E70" s="3">
        <v>10000</v>
      </c>
      <c r="F70" s="3">
        <f t="shared" si="32"/>
        <v>2765</v>
      </c>
      <c r="G70" s="3">
        <f t="shared" si="31"/>
        <v>2765</v>
      </c>
      <c r="H70" s="3">
        <v>2765</v>
      </c>
      <c r="I70" s="3">
        <f t="shared" si="33"/>
        <v>0</v>
      </c>
      <c r="J70" s="3">
        <v>2765</v>
      </c>
    </row>
    <row r="71" spans="1:11" ht="17.25" hidden="1" customHeight="1">
      <c r="A71" s="29" t="s">
        <v>518</v>
      </c>
      <c r="B71" s="32" t="s">
        <v>71</v>
      </c>
      <c r="C71" s="3"/>
      <c r="D71" s="3"/>
      <c r="E71" s="3"/>
      <c r="F71" s="3">
        <f t="shared" si="32"/>
        <v>0</v>
      </c>
      <c r="G71" s="3">
        <f t="shared" si="31"/>
        <v>0</v>
      </c>
      <c r="H71" s="3"/>
      <c r="I71" s="3"/>
      <c r="J71" s="3"/>
    </row>
    <row r="72" spans="1:11" ht="14.25" hidden="1" customHeight="1">
      <c r="A72" s="27" t="s">
        <v>519</v>
      </c>
      <c r="B72" s="32" t="s">
        <v>72</v>
      </c>
      <c r="C72" s="3"/>
      <c r="D72" s="3"/>
      <c r="E72" s="3"/>
      <c r="F72" s="3">
        <f t="shared" si="32"/>
        <v>0</v>
      </c>
      <c r="G72" s="3">
        <f t="shared" si="31"/>
        <v>0</v>
      </c>
      <c r="H72" s="3"/>
      <c r="I72" s="3"/>
      <c r="J72" s="3"/>
    </row>
    <row r="73" spans="1:11" ht="12" hidden="1" customHeight="1">
      <c r="A73" s="27" t="s">
        <v>520</v>
      </c>
      <c r="B73" s="32" t="s">
        <v>73</v>
      </c>
      <c r="C73" s="3"/>
      <c r="D73" s="3"/>
      <c r="E73" s="3"/>
      <c r="F73" s="3">
        <f t="shared" si="32"/>
        <v>0</v>
      </c>
      <c r="G73" s="3">
        <f t="shared" si="31"/>
        <v>0</v>
      </c>
      <c r="H73" s="3"/>
      <c r="I73" s="3"/>
      <c r="J73" s="3"/>
    </row>
    <row r="74" spans="1:11" ht="8.25" hidden="1" customHeight="1">
      <c r="A74" s="27" t="s">
        <v>521</v>
      </c>
      <c r="B74" s="32" t="s">
        <v>74</v>
      </c>
      <c r="C74" s="3"/>
      <c r="D74" s="3"/>
      <c r="E74" s="3"/>
      <c r="F74" s="3">
        <f t="shared" si="32"/>
        <v>0</v>
      </c>
      <c r="G74" s="3">
        <f t="shared" si="31"/>
        <v>0</v>
      </c>
      <c r="H74" s="3"/>
      <c r="I74" s="3"/>
      <c r="J74" s="3"/>
    </row>
    <row r="75" spans="1:11">
      <c r="A75" s="29" t="s">
        <v>522</v>
      </c>
      <c r="B75" s="32" t="s">
        <v>75</v>
      </c>
      <c r="C75" s="3"/>
      <c r="D75" s="3">
        <v>10000</v>
      </c>
      <c r="E75" s="3">
        <v>5000</v>
      </c>
      <c r="F75" s="3">
        <f>H75</f>
        <v>817</v>
      </c>
      <c r="G75" s="3">
        <f>F75</f>
        <v>817</v>
      </c>
      <c r="H75" s="3">
        <v>817</v>
      </c>
      <c r="I75" s="3">
        <f>G75-H75</f>
        <v>0</v>
      </c>
      <c r="J75" s="3">
        <v>817</v>
      </c>
    </row>
    <row r="76" spans="1:11" s="22" customFormat="1" hidden="1">
      <c r="A76" s="29" t="s">
        <v>564</v>
      </c>
      <c r="B76" s="32" t="s">
        <v>76</v>
      </c>
      <c r="C76" s="3"/>
      <c r="D76" s="3"/>
      <c r="E76" s="3"/>
      <c r="F76" s="3"/>
      <c r="G76" s="3"/>
      <c r="H76" s="3"/>
      <c r="I76" s="3"/>
      <c r="J76" s="3"/>
      <c r="K76" s="53"/>
    </row>
    <row r="77" spans="1:11" s="22" customFormat="1" hidden="1">
      <c r="A77" s="29" t="s">
        <v>112</v>
      </c>
      <c r="B77" s="32" t="s">
        <v>3</v>
      </c>
      <c r="C77" s="3"/>
      <c r="D77" s="3"/>
      <c r="E77" s="3"/>
      <c r="F77" s="3"/>
      <c r="G77" s="3"/>
      <c r="H77" s="3"/>
      <c r="I77" s="3"/>
      <c r="J77" s="3"/>
      <c r="K77" s="53"/>
    </row>
    <row r="78" spans="1:11" s="22" customFormat="1" hidden="1">
      <c r="A78" s="29" t="s">
        <v>527</v>
      </c>
      <c r="B78" s="32" t="s">
        <v>109</v>
      </c>
      <c r="C78" s="3"/>
      <c r="D78" s="3"/>
      <c r="E78" s="3"/>
      <c r="F78" s="3"/>
      <c r="G78" s="3"/>
      <c r="H78" s="3"/>
      <c r="I78" s="3"/>
      <c r="J78" s="3"/>
      <c r="K78" s="53"/>
    </row>
    <row r="79" spans="1:11" s="22" customFormat="1" ht="24" hidden="1">
      <c r="A79" s="29" t="s">
        <v>528</v>
      </c>
      <c r="B79" s="32" t="s">
        <v>110</v>
      </c>
      <c r="C79" s="3"/>
      <c r="D79" s="3"/>
      <c r="E79" s="3"/>
      <c r="F79" s="3"/>
      <c r="G79" s="3"/>
      <c r="H79" s="3"/>
      <c r="I79" s="3"/>
      <c r="J79" s="3"/>
      <c r="K79" s="53"/>
    </row>
    <row r="80" spans="1:11" s="22" customFormat="1" hidden="1">
      <c r="A80" s="29" t="s">
        <v>529</v>
      </c>
      <c r="B80" s="32" t="s">
        <v>111</v>
      </c>
      <c r="C80" s="3"/>
      <c r="D80" s="3"/>
      <c r="E80" s="3"/>
      <c r="F80" s="3"/>
      <c r="G80" s="3"/>
      <c r="H80" s="3"/>
      <c r="I80" s="3"/>
      <c r="J80" s="3"/>
      <c r="K80" s="53"/>
    </row>
    <row r="81" spans="1:11" s="1" customFormat="1" hidden="1">
      <c r="A81" s="29" t="s">
        <v>443</v>
      </c>
      <c r="B81" s="32" t="s">
        <v>113</v>
      </c>
      <c r="C81" s="3"/>
      <c r="D81" s="3"/>
      <c r="E81" s="3"/>
      <c r="F81" s="3"/>
      <c r="G81" s="3"/>
      <c r="H81" s="3"/>
      <c r="I81" s="3"/>
      <c r="J81" s="3"/>
      <c r="K81" s="113"/>
    </row>
    <row r="82" spans="1:11" s="1" customFormat="1" hidden="1">
      <c r="A82" s="29" t="s">
        <v>530</v>
      </c>
      <c r="B82" s="32" t="s">
        <v>114</v>
      </c>
      <c r="C82" s="3"/>
      <c r="D82" s="3"/>
      <c r="E82" s="3"/>
      <c r="F82" s="3"/>
      <c r="G82" s="3"/>
      <c r="H82" s="3"/>
      <c r="I82" s="3"/>
      <c r="J82" s="3"/>
      <c r="K82" s="113"/>
    </row>
    <row r="83" spans="1:11" s="1" customFormat="1" ht="12.75" hidden="1" customHeight="1">
      <c r="A83" s="27" t="s">
        <v>115</v>
      </c>
      <c r="B83" s="32" t="s">
        <v>116</v>
      </c>
      <c r="C83" s="3"/>
      <c r="D83" s="3"/>
      <c r="E83" s="3"/>
      <c r="F83" s="3"/>
      <c r="G83" s="3"/>
      <c r="H83" s="3"/>
      <c r="I83" s="3"/>
      <c r="J83" s="3"/>
      <c r="K83" s="113"/>
    </row>
    <row r="84" spans="1:11" s="1" customFormat="1" ht="36" hidden="1">
      <c r="A84" s="29" t="s">
        <v>565</v>
      </c>
      <c r="B84" s="32" t="s">
        <v>117</v>
      </c>
      <c r="C84" s="3"/>
      <c r="D84" s="3"/>
      <c r="E84" s="3"/>
      <c r="F84" s="3"/>
      <c r="G84" s="3"/>
      <c r="H84" s="3"/>
      <c r="I84" s="3"/>
      <c r="J84" s="3"/>
      <c r="K84" s="113"/>
    </row>
    <row r="85" spans="1:11" s="1" customFormat="1" hidden="1">
      <c r="A85" s="29" t="s">
        <v>208</v>
      </c>
      <c r="B85" s="32" t="s">
        <v>118</v>
      </c>
      <c r="C85" s="3"/>
      <c r="D85" s="3"/>
      <c r="E85" s="3"/>
      <c r="F85" s="3"/>
      <c r="G85" s="3"/>
      <c r="H85" s="3"/>
      <c r="I85" s="3"/>
      <c r="J85" s="3"/>
      <c r="K85" s="113"/>
    </row>
    <row r="86" spans="1:11" s="1" customFormat="1" hidden="1">
      <c r="A86" s="27" t="s">
        <v>209</v>
      </c>
      <c r="B86" s="32" t="s">
        <v>119</v>
      </c>
      <c r="C86" s="3"/>
      <c r="D86" s="3"/>
      <c r="E86" s="3"/>
      <c r="F86" s="3"/>
      <c r="G86" s="3"/>
      <c r="H86" s="3"/>
      <c r="I86" s="3"/>
      <c r="J86" s="3"/>
      <c r="K86" s="113"/>
    </row>
    <row r="87" spans="1:11" s="1" customFormat="1" hidden="1">
      <c r="A87" s="27" t="s">
        <v>210</v>
      </c>
      <c r="B87" s="32" t="s">
        <v>120</v>
      </c>
      <c r="C87" s="3"/>
      <c r="D87" s="3"/>
      <c r="E87" s="3"/>
      <c r="F87" s="3"/>
      <c r="G87" s="3"/>
      <c r="H87" s="3"/>
      <c r="I87" s="3"/>
      <c r="J87" s="3"/>
      <c r="K87" s="113"/>
    </row>
    <row r="88" spans="1:11" s="1" customFormat="1" ht="24" hidden="1">
      <c r="A88" s="27" t="s">
        <v>238</v>
      </c>
      <c r="B88" s="32" t="s">
        <v>121</v>
      </c>
      <c r="C88" s="3"/>
      <c r="D88" s="3"/>
      <c r="E88" s="3"/>
      <c r="F88" s="3"/>
      <c r="G88" s="3"/>
      <c r="H88" s="3"/>
      <c r="I88" s="3"/>
      <c r="J88" s="3"/>
      <c r="K88" s="113"/>
    </row>
    <row r="89" spans="1:11" s="1" customFormat="1" ht="36" hidden="1">
      <c r="A89" s="27" t="s">
        <v>239</v>
      </c>
      <c r="B89" s="32" t="s">
        <v>122</v>
      </c>
      <c r="C89" s="3"/>
      <c r="D89" s="3"/>
      <c r="E89" s="3"/>
      <c r="F89" s="3"/>
      <c r="G89" s="3"/>
      <c r="H89" s="3"/>
      <c r="I89" s="3"/>
      <c r="J89" s="3"/>
      <c r="K89" s="113"/>
    </row>
    <row r="90" spans="1:11" s="1" customFormat="1" ht="36" hidden="1">
      <c r="A90" s="27" t="s">
        <v>240</v>
      </c>
      <c r="B90" s="32" t="s">
        <v>123</v>
      </c>
      <c r="C90" s="3"/>
      <c r="D90" s="3"/>
      <c r="E90" s="3"/>
      <c r="F90" s="3"/>
      <c r="G90" s="3"/>
      <c r="H90" s="3"/>
      <c r="I90" s="3"/>
      <c r="J90" s="3"/>
      <c r="K90" s="113"/>
    </row>
    <row r="91" spans="1:11" s="1" customFormat="1" ht="24" hidden="1">
      <c r="A91" s="27" t="s">
        <v>241</v>
      </c>
      <c r="B91" s="35" t="s">
        <v>124</v>
      </c>
      <c r="C91" s="3"/>
      <c r="D91" s="3"/>
      <c r="E91" s="3"/>
      <c r="F91" s="3"/>
      <c r="G91" s="3"/>
      <c r="H91" s="3"/>
      <c r="I91" s="3"/>
      <c r="J91" s="3"/>
      <c r="K91" s="113"/>
    </row>
    <row r="92" spans="1:11" s="1" customFormat="1" ht="24" hidden="1">
      <c r="A92" s="27" t="s">
        <v>438</v>
      </c>
      <c r="B92" s="32" t="s">
        <v>125</v>
      </c>
      <c r="C92" s="3"/>
      <c r="D92" s="3"/>
      <c r="E92" s="3"/>
      <c r="F92" s="3"/>
      <c r="G92" s="3"/>
      <c r="H92" s="3"/>
      <c r="I92" s="3"/>
      <c r="J92" s="3"/>
      <c r="K92" s="113"/>
    </row>
    <row r="93" spans="1:11" s="1" customFormat="1" hidden="1">
      <c r="A93" s="27" t="s">
        <v>211</v>
      </c>
      <c r="B93" s="32" t="s">
        <v>126</v>
      </c>
      <c r="C93" s="3"/>
      <c r="D93" s="3"/>
      <c r="E93" s="3"/>
      <c r="F93" s="3"/>
      <c r="G93" s="3"/>
      <c r="H93" s="3"/>
      <c r="I93" s="3"/>
      <c r="J93" s="3"/>
      <c r="K93" s="113"/>
    </row>
    <row r="94" spans="1:11" s="1" customFormat="1" ht="24" hidden="1">
      <c r="A94" s="27" t="s">
        <v>242</v>
      </c>
      <c r="B94" s="32" t="s">
        <v>127</v>
      </c>
      <c r="C94" s="3"/>
      <c r="D94" s="3"/>
      <c r="E94" s="3"/>
      <c r="F94" s="3"/>
      <c r="G94" s="3"/>
      <c r="H94" s="3"/>
      <c r="I94" s="3"/>
      <c r="J94" s="3"/>
      <c r="K94" s="113"/>
    </row>
    <row r="95" spans="1:11" s="1" customFormat="1" ht="24" hidden="1">
      <c r="A95" s="27" t="s">
        <v>243</v>
      </c>
      <c r="B95" s="32" t="s">
        <v>128</v>
      </c>
      <c r="C95" s="3"/>
      <c r="D95" s="3"/>
      <c r="E95" s="3"/>
      <c r="F95" s="3"/>
      <c r="G95" s="3"/>
      <c r="H95" s="3"/>
      <c r="I95" s="3"/>
      <c r="J95" s="3"/>
      <c r="K95" s="113"/>
    </row>
    <row r="96" spans="1:11" s="1" customFormat="1" hidden="1">
      <c r="A96" s="27" t="s">
        <v>212</v>
      </c>
      <c r="B96" s="32" t="s">
        <v>129</v>
      </c>
      <c r="C96" s="3"/>
      <c r="D96" s="3"/>
      <c r="E96" s="3"/>
      <c r="F96" s="3"/>
      <c r="G96" s="3"/>
      <c r="H96" s="3"/>
      <c r="I96" s="3"/>
      <c r="J96" s="3"/>
      <c r="K96" s="113"/>
    </row>
    <row r="97" spans="1:11" s="1" customFormat="1" hidden="1">
      <c r="A97" s="29" t="s">
        <v>566</v>
      </c>
      <c r="B97" s="32" t="s">
        <v>444</v>
      </c>
      <c r="C97" s="3"/>
      <c r="D97" s="3"/>
      <c r="E97" s="3"/>
      <c r="F97" s="3"/>
      <c r="G97" s="3"/>
      <c r="H97" s="3"/>
      <c r="I97" s="3"/>
      <c r="J97" s="3"/>
      <c r="K97" s="113"/>
    </row>
    <row r="98" spans="1:11" s="1" customFormat="1" hidden="1">
      <c r="A98" s="36" t="s">
        <v>445</v>
      </c>
      <c r="B98" s="37" t="s">
        <v>152</v>
      </c>
      <c r="C98" s="38"/>
      <c r="D98" s="39"/>
      <c r="E98" s="39"/>
      <c r="F98" s="39"/>
      <c r="G98" s="39"/>
      <c r="H98" s="39"/>
      <c r="I98" s="39"/>
      <c r="J98" s="39"/>
      <c r="K98" s="113"/>
    </row>
    <row r="99" spans="1:11" s="1" customFormat="1" hidden="1">
      <c r="A99" s="36" t="s">
        <v>232</v>
      </c>
      <c r="B99" s="37" t="s">
        <v>160</v>
      </c>
      <c r="C99" s="38"/>
      <c r="D99" s="39"/>
      <c r="E99" s="39"/>
      <c r="F99" s="39"/>
      <c r="G99" s="39"/>
      <c r="H99" s="39"/>
      <c r="I99" s="39"/>
      <c r="J99" s="39"/>
      <c r="K99" s="113"/>
    </row>
    <row r="100" spans="1:11" s="1" customFormat="1" ht="24" hidden="1">
      <c r="A100" s="29" t="s">
        <v>526</v>
      </c>
      <c r="B100" s="37" t="s">
        <v>163</v>
      </c>
      <c r="C100" s="38"/>
      <c r="D100" s="39"/>
      <c r="E100" s="39"/>
      <c r="F100" s="39"/>
      <c r="G100" s="39"/>
      <c r="H100" s="39"/>
      <c r="I100" s="39"/>
      <c r="J100" s="39"/>
      <c r="K100" s="113"/>
    </row>
    <row r="101" spans="1:11" s="1" customFormat="1" ht="24" hidden="1">
      <c r="A101" s="27" t="s">
        <v>554</v>
      </c>
      <c r="B101" s="32" t="s">
        <v>131</v>
      </c>
      <c r="C101" s="3"/>
      <c r="D101" s="3"/>
      <c r="E101" s="3"/>
      <c r="F101" s="3"/>
      <c r="G101" s="3"/>
      <c r="H101" s="3"/>
      <c r="I101" s="3"/>
      <c r="J101" s="3"/>
      <c r="K101" s="113"/>
    </row>
    <row r="102" spans="1:11" s="1" customFormat="1" hidden="1">
      <c r="A102" s="29" t="s">
        <v>213</v>
      </c>
      <c r="B102" s="32" t="s">
        <v>132</v>
      </c>
      <c r="C102" s="3"/>
      <c r="D102" s="3"/>
      <c r="E102" s="3"/>
      <c r="F102" s="3"/>
      <c r="G102" s="3"/>
      <c r="H102" s="3"/>
      <c r="I102" s="3"/>
      <c r="J102" s="3"/>
      <c r="K102" s="113"/>
    </row>
    <row r="103" spans="1:11" s="1" customFormat="1" hidden="1">
      <c r="A103" s="29" t="s">
        <v>214</v>
      </c>
      <c r="B103" s="32" t="s">
        <v>133</v>
      </c>
      <c r="C103" s="3"/>
      <c r="D103" s="3"/>
      <c r="E103" s="3"/>
      <c r="F103" s="3"/>
      <c r="G103" s="3"/>
      <c r="H103" s="3"/>
      <c r="I103" s="3"/>
      <c r="J103" s="3"/>
      <c r="K103" s="113"/>
    </row>
    <row r="104" spans="1:11" s="1" customFormat="1" hidden="1">
      <c r="A104" s="28" t="s">
        <v>244</v>
      </c>
      <c r="B104" s="32" t="s">
        <v>9</v>
      </c>
      <c r="C104" s="3"/>
      <c r="D104" s="3"/>
      <c r="E104" s="3"/>
      <c r="F104" s="3"/>
      <c r="G104" s="3"/>
      <c r="H104" s="3"/>
      <c r="I104" s="3"/>
      <c r="J104" s="3"/>
      <c r="K104" s="113"/>
    </row>
    <row r="105" spans="1:11" s="1" customFormat="1" hidden="1">
      <c r="A105" s="28" t="s">
        <v>245</v>
      </c>
      <c r="B105" s="32" t="s">
        <v>10</v>
      </c>
      <c r="C105" s="3"/>
      <c r="D105" s="3"/>
      <c r="E105" s="3"/>
      <c r="F105" s="3"/>
      <c r="G105" s="3"/>
      <c r="H105" s="3"/>
      <c r="I105" s="3"/>
      <c r="J105" s="3"/>
      <c r="K105" s="113"/>
    </row>
    <row r="106" spans="1:11" s="1" customFormat="1" hidden="1">
      <c r="A106" s="28" t="s">
        <v>215</v>
      </c>
      <c r="B106" s="32" t="s">
        <v>11</v>
      </c>
      <c r="C106" s="3"/>
      <c r="D106" s="3"/>
      <c r="E106" s="3"/>
      <c r="F106" s="3"/>
      <c r="G106" s="3"/>
      <c r="H106" s="3"/>
      <c r="I106" s="3"/>
      <c r="J106" s="3"/>
      <c r="K106" s="113"/>
    </row>
    <row r="107" spans="1:11" s="1" customFormat="1" hidden="1">
      <c r="A107" s="28" t="s">
        <v>216</v>
      </c>
      <c r="B107" s="32" t="s">
        <v>12</v>
      </c>
      <c r="C107" s="3"/>
      <c r="D107" s="3"/>
      <c r="E107" s="3"/>
      <c r="F107" s="3"/>
      <c r="G107" s="3"/>
      <c r="H107" s="3"/>
      <c r="I107" s="3"/>
      <c r="J107" s="3"/>
      <c r="K107" s="113"/>
    </row>
    <row r="108" spans="1:11" s="1" customFormat="1" hidden="1">
      <c r="A108" s="28" t="s">
        <v>217</v>
      </c>
      <c r="B108" s="32" t="s">
        <v>107</v>
      </c>
      <c r="C108" s="3"/>
      <c r="D108" s="3"/>
      <c r="E108" s="3"/>
      <c r="F108" s="3"/>
      <c r="G108" s="3"/>
      <c r="H108" s="3"/>
      <c r="I108" s="3"/>
      <c r="J108" s="3"/>
      <c r="K108" s="113"/>
    </row>
    <row r="109" spans="1:11" s="1" customFormat="1" hidden="1">
      <c r="A109" s="28" t="s">
        <v>85</v>
      </c>
      <c r="B109" s="32" t="s">
        <v>86</v>
      </c>
      <c r="C109" s="3"/>
      <c r="D109" s="3"/>
      <c r="E109" s="3"/>
      <c r="F109" s="3"/>
      <c r="G109" s="3"/>
      <c r="H109" s="3"/>
      <c r="I109" s="3"/>
      <c r="J109" s="3"/>
      <c r="K109" s="113"/>
    </row>
    <row r="110" spans="1:11" s="1" customFormat="1" ht="24">
      <c r="A110" s="97" t="s">
        <v>567</v>
      </c>
      <c r="B110" s="94" t="s">
        <v>134</v>
      </c>
      <c r="C110" s="52"/>
      <c r="D110" s="52">
        <f>D111+D112</f>
        <v>132000</v>
      </c>
      <c r="E110" s="52">
        <f>E111+E112</f>
        <v>36000</v>
      </c>
      <c r="F110" s="52">
        <f t="shared" ref="F110:I110" si="34">F111+F112</f>
        <v>28599</v>
      </c>
      <c r="G110" s="52">
        <f t="shared" si="34"/>
        <v>28599</v>
      </c>
      <c r="H110" s="52">
        <f t="shared" si="34"/>
        <v>28599</v>
      </c>
      <c r="I110" s="52">
        <f t="shared" si="34"/>
        <v>0</v>
      </c>
      <c r="J110" s="52">
        <f>J111+J112</f>
        <v>25574</v>
      </c>
      <c r="K110" s="113"/>
    </row>
    <row r="111" spans="1:11" s="1" customFormat="1">
      <c r="A111" s="29" t="s">
        <v>218</v>
      </c>
      <c r="B111" s="32" t="s">
        <v>135</v>
      </c>
      <c r="C111" s="3"/>
      <c r="D111" s="3"/>
      <c r="E111" s="3"/>
      <c r="F111" s="3"/>
      <c r="G111" s="3">
        <f>F111</f>
        <v>0</v>
      </c>
      <c r="H111" s="3"/>
      <c r="I111" s="3">
        <f>G111-H111</f>
        <v>0</v>
      </c>
      <c r="J111" s="3"/>
      <c r="K111" s="113"/>
    </row>
    <row r="112" spans="1:11" s="1" customFormat="1" ht="20.25" customHeight="1">
      <c r="A112" s="27" t="s">
        <v>592</v>
      </c>
      <c r="B112" s="32" t="s">
        <v>591</v>
      </c>
      <c r="C112" s="3"/>
      <c r="D112" s="3">
        <v>132000</v>
      </c>
      <c r="E112" s="3">
        <v>36000</v>
      </c>
      <c r="F112" s="3">
        <f>H112</f>
        <v>28599</v>
      </c>
      <c r="G112" s="3">
        <f>F112</f>
        <v>28599</v>
      </c>
      <c r="H112" s="3">
        <v>28599</v>
      </c>
      <c r="I112" s="3">
        <f>G112-H112</f>
        <v>0</v>
      </c>
      <c r="J112" s="3">
        <v>25574</v>
      </c>
      <c r="K112" s="113"/>
    </row>
    <row r="113" spans="1:11" s="1" customFormat="1" ht="13.5" customHeight="1">
      <c r="A113" s="29" t="s">
        <v>136</v>
      </c>
      <c r="B113" s="32">
        <v>79</v>
      </c>
      <c r="C113" s="3"/>
      <c r="D113" s="3"/>
      <c r="E113" s="3"/>
      <c r="F113" s="3"/>
      <c r="G113" s="3"/>
      <c r="H113" s="3"/>
      <c r="I113" s="3"/>
      <c r="J113" s="3"/>
      <c r="K113" s="113"/>
    </row>
    <row r="114" spans="1:11" s="1" customFormat="1" ht="9.75" customHeight="1">
      <c r="A114" s="96" t="s">
        <v>599</v>
      </c>
      <c r="B114" s="94" t="s">
        <v>598</v>
      </c>
      <c r="C114" s="52"/>
      <c r="D114" s="52">
        <f>D115+D116</f>
        <v>1439075</v>
      </c>
      <c r="E114" s="52">
        <f>E115+E116</f>
        <v>0</v>
      </c>
      <c r="F114" s="3">
        <f t="shared" ref="F114:J114" si="35">F115+F116</f>
        <v>0</v>
      </c>
      <c r="G114" s="3">
        <f t="shared" si="35"/>
        <v>0</v>
      </c>
      <c r="H114" s="3">
        <f t="shared" si="35"/>
        <v>0</v>
      </c>
      <c r="I114" s="3">
        <f t="shared" si="35"/>
        <v>0</v>
      </c>
      <c r="J114" s="3">
        <f t="shared" si="35"/>
        <v>0</v>
      </c>
      <c r="K114" s="113"/>
    </row>
    <row r="115" spans="1:11" s="1" customFormat="1" ht="9" customHeight="1">
      <c r="A115" s="29" t="s">
        <v>602</v>
      </c>
      <c r="B115" s="32" t="s">
        <v>600</v>
      </c>
      <c r="C115" s="3"/>
      <c r="D115" s="3">
        <v>1209307</v>
      </c>
      <c r="E115" s="3"/>
      <c r="F115" s="3"/>
      <c r="G115" s="3"/>
      <c r="H115" s="3"/>
      <c r="I115" s="3"/>
      <c r="J115" s="3"/>
      <c r="K115" s="113"/>
    </row>
    <row r="116" spans="1:11" s="1" customFormat="1" ht="9" customHeight="1">
      <c r="A116" s="27" t="s">
        <v>603</v>
      </c>
      <c r="B116" s="32" t="s">
        <v>601</v>
      </c>
      <c r="C116" s="3"/>
      <c r="D116" s="3">
        <v>229768</v>
      </c>
      <c r="E116" s="3"/>
      <c r="F116" s="3"/>
      <c r="G116" s="3"/>
      <c r="H116" s="3"/>
      <c r="I116" s="3"/>
      <c r="J116" s="3"/>
      <c r="K116" s="113"/>
    </row>
    <row r="117" spans="1:11" s="1" customFormat="1" ht="2.25" hidden="1" customHeight="1">
      <c r="A117" s="27" t="s">
        <v>568</v>
      </c>
      <c r="B117" s="32" t="s">
        <v>137</v>
      </c>
      <c r="C117" s="3"/>
      <c r="D117" s="3"/>
      <c r="E117" s="3"/>
      <c r="F117" s="3"/>
      <c r="G117" s="3"/>
      <c r="H117" s="3"/>
      <c r="I117" s="3"/>
      <c r="J117" s="3"/>
      <c r="K117" s="113"/>
    </row>
    <row r="118" spans="1:11" s="1" customFormat="1" ht="9.75" hidden="1" customHeight="1">
      <c r="A118" s="27" t="s">
        <v>436</v>
      </c>
      <c r="B118" s="32" t="s">
        <v>138</v>
      </c>
      <c r="C118" s="3"/>
      <c r="D118" s="3"/>
      <c r="E118" s="3"/>
      <c r="F118" s="3"/>
      <c r="G118" s="3"/>
      <c r="H118" s="3"/>
      <c r="I118" s="3"/>
      <c r="J118" s="3"/>
      <c r="K118" s="113"/>
    </row>
    <row r="119" spans="1:11" s="1" customFormat="1" ht="6.75" hidden="1" customHeight="1">
      <c r="A119" s="27" t="s">
        <v>219</v>
      </c>
      <c r="B119" s="32" t="s">
        <v>139</v>
      </c>
      <c r="C119" s="3"/>
      <c r="D119" s="3"/>
      <c r="E119" s="3"/>
      <c r="F119" s="3"/>
      <c r="G119" s="3"/>
      <c r="H119" s="3"/>
      <c r="I119" s="3"/>
      <c r="J119" s="3"/>
      <c r="K119" s="113"/>
    </row>
    <row r="120" spans="1:11" s="1" customFormat="1" ht="10.5" hidden="1" customHeight="1">
      <c r="A120" s="27" t="s">
        <v>220</v>
      </c>
      <c r="B120" s="32" t="s">
        <v>140</v>
      </c>
      <c r="C120" s="3"/>
      <c r="D120" s="3"/>
      <c r="E120" s="3"/>
      <c r="F120" s="3"/>
      <c r="G120" s="3"/>
      <c r="H120" s="3"/>
      <c r="I120" s="3"/>
      <c r="J120" s="3"/>
      <c r="K120" s="113"/>
    </row>
    <row r="121" spans="1:11" s="1" customFormat="1" ht="8.25" hidden="1" customHeight="1">
      <c r="A121" s="27" t="s">
        <v>221</v>
      </c>
      <c r="B121" s="32" t="s">
        <v>141</v>
      </c>
      <c r="C121" s="3"/>
      <c r="D121" s="3"/>
      <c r="E121" s="3"/>
      <c r="F121" s="3"/>
      <c r="G121" s="3"/>
      <c r="H121" s="3"/>
      <c r="I121" s="3"/>
      <c r="J121" s="3"/>
      <c r="K121" s="113"/>
    </row>
    <row r="122" spans="1:11" s="1" customFormat="1" ht="10.5" hidden="1" customHeight="1">
      <c r="A122" s="27" t="s">
        <v>222</v>
      </c>
      <c r="B122" s="32" t="s">
        <v>142</v>
      </c>
      <c r="C122" s="3"/>
      <c r="D122" s="3"/>
      <c r="E122" s="3"/>
      <c r="F122" s="3"/>
      <c r="G122" s="3"/>
      <c r="H122" s="3"/>
      <c r="I122" s="3"/>
      <c r="J122" s="3"/>
      <c r="K122" s="113"/>
    </row>
    <row r="123" spans="1:11" s="1" customFormat="1" ht="9" hidden="1" customHeight="1">
      <c r="A123" s="27" t="s">
        <v>246</v>
      </c>
      <c r="B123" s="32" t="s">
        <v>143</v>
      </c>
      <c r="C123" s="3"/>
      <c r="D123" s="3"/>
      <c r="E123" s="3"/>
      <c r="F123" s="3"/>
      <c r="G123" s="3"/>
      <c r="H123" s="3"/>
      <c r="I123" s="3"/>
      <c r="J123" s="3"/>
      <c r="K123" s="113"/>
    </row>
    <row r="124" spans="1:11" s="1" customFormat="1" ht="12" hidden="1" customHeight="1">
      <c r="A124" s="27" t="s">
        <v>223</v>
      </c>
      <c r="B124" s="32" t="s">
        <v>144</v>
      </c>
      <c r="C124" s="3"/>
      <c r="D124" s="3"/>
      <c r="E124" s="3"/>
      <c r="F124" s="3"/>
      <c r="G124" s="3"/>
      <c r="H124" s="3"/>
      <c r="I124" s="3"/>
      <c r="J124" s="3"/>
      <c r="K124" s="113"/>
    </row>
    <row r="125" spans="1:11" s="1" customFormat="1" ht="8.25" hidden="1" customHeight="1">
      <c r="A125" s="27" t="s">
        <v>224</v>
      </c>
      <c r="B125" s="32" t="s">
        <v>145</v>
      </c>
      <c r="C125" s="3"/>
      <c r="D125" s="3"/>
      <c r="E125" s="3"/>
      <c r="F125" s="3"/>
      <c r="G125" s="3"/>
      <c r="H125" s="3"/>
      <c r="I125" s="3"/>
      <c r="J125" s="3"/>
      <c r="K125" s="113"/>
    </row>
    <row r="126" spans="1:11" s="1" customFormat="1" ht="15" hidden="1" customHeight="1">
      <c r="A126" s="27" t="s">
        <v>225</v>
      </c>
      <c r="B126" s="32" t="s">
        <v>146</v>
      </c>
      <c r="C126" s="3"/>
      <c r="D126" s="3"/>
      <c r="E126" s="3"/>
      <c r="F126" s="3"/>
      <c r="G126" s="3"/>
      <c r="H126" s="3"/>
      <c r="I126" s="3"/>
      <c r="J126" s="3"/>
      <c r="K126" s="113"/>
    </row>
    <row r="127" spans="1:11" s="1" customFormat="1" ht="9.75" hidden="1" customHeight="1">
      <c r="A127" s="41" t="s">
        <v>569</v>
      </c>
      <c r="B127" s="37"/>
      <c r="C127" s="42"/>
      <c r="D127" s="39"/>
      <c r="E127" s="39"/>
      <c r="F127" s="39"/>
      <c r="G127" s="39"/>
      <c r="H127" s="39"/>
      <c r="I127" s="39"/>
      <c r="J127" s="39"/>
      <c r="K127" s="113"/>
    </row>
    <row r="128" spans="1:11" s="1" customFormat="1" ht="8.25" hidden="1" customHeight="1">
      <c r="A128" s="41" t="s">
        <v>531</v>
      </c>
      <c r="B128" s="37" t="s">
        <v>446</v>
      </c>
      <c r="C128" s="42"/>
      <c r="D128" s="39"/>
      <c r="E128" s="39"/>
      <c r="F128" s="39"/>
      <c r="G128" s="39"/>
      <c r="H128" s="39"/>
      <c r="I128" s="39"/>
      <c r="J128" s="39"/>
      <c r="K128" s="113"/>
    </row>
    <row r="129" spans="1:11" s="1" customFormat="1" ht="8.25" hidden="1" customHeight="1">
      <c r="A129" s="41" t="s">
        <v>532</v>
      </c>
      <c r="B129" s="37" t="s">
        <v>447</v>
      </c>
      <c r="C129" s="42"/>
      <c r="D129" s="39"/>
      <c r="E129" s="39"/>
      <c r="F129" s="39"/>
      <c r="G129" s="39"/>
      <c r="H129" s="39"/>
      <c r="I129" s="39"/>
      <c r="J129" s="39"/>
      <c r="K129" s="113"/>
    </row>
    <row r="130" spans="1:11" s="1" customFormat="1" ht="14.25" hidden="1" customHeight="1">
      <c r="A130" s="41" t="s">
        <v>533</v>
      </c>
      <c r="B130" s="37" t="s">
        <v>448</v>
      </c>
      <c r="C130" s="42"/>
      <c r="D130" s="39"/>
      <c r="E130" s="39"/>
      <c r="F130" s="39"/>
      <c r="G130" s="39"/>
      <c r="H130" s="39"/>
      <c r="I130" s="39"/>
      <c r="J130" s="39"/>
      <c r="K130" s="113"/>
    </row>
    <row r="131" spans="1:11" s="1" customFormat="1" ht="12.75" hidden="1" customHeight="1">
      <c r="A131" s="41" t="s">
        <v>534</v>
      </c>
      <c r="B131" s="37" t="s">
        <v>449</v>
      </c>
      <c r="C131" s="42"/>
      <c r="D131" s="39"/>
      <c r="E131" s="39"/>
      <c r="F131" s="39"/>
      <c r="G131" s="39"/>
      <c r="H131" s="39"/>
      <c r="I131" s="39"/>
      <c r="J131" s="39"/>
      <c r="K131" s="113"/>
    </row>
    <row r="132" spans="1:11" s="46" customFormat="1">
      <c r="A132" s="105" t="s">
        <v>595</v>
      </c>
      <c r="B132" s="99" t="s">
        <v>593</v>
      </c>
      <c r="C132" s="56"/>
      <c r="D132" s="100"/>
      <c r="E132" s="100"/>
      <c r="F132" s="100"/>
      <c r="G132" s="100"/>
      <c r="H132" s="101">
        <v>0</v>
      </c>
      <c r="I132" s="101"/>
      <c r="J132" s="101"/>
      <c r="K132" s="114"/>
    </row>
    <row r="133" spans="1:11" s="46" customFormat="1">
      <c r="A133" s="43" t="s">
        <v>570</v>
      </c>
      <c r="B133" s="44"/>
      <c r="C133" s="45"/>
      <c r="D133" s="45">
        <f>D134+D138+D151+D201</f>
        <v>0</v>
      </c>
      <c r="E133" s="45">
        <f>E134+E138+E151+E201</f>
        <v>0</v>
      </c>
      <c r="F133" s="45">
        <f t="shared" ref="F133:J133" si="36">F134+F138+F151+F201</f>
        <v>0</v>
      </c>
      <c r="G133" s="45">
        <f t="shared" si="36"/>
        <v>0</v>
      </c>
      <c r="H133" s="45">
        <f t="shared" si="36"/>
        <v>0</v>
      </c>
      <c r="I133" s="45">
        <f t="shared" si="36"/>
        <v>0</v>
      </c>
      <c r="J133" s="45">
        <f t="shared" si="36"/>
        <v>44190</v>
      </c>
      <c r="K133" s="114"/>
    </row>
    <row r="134" spans="1:11" s="46" customFormat="1" ht="12.75" hidden="1" customHeight="1">
      <c r="A134" s="83" t="s">
        <v>147</v>
      </c>
      <c r="B134" s="103">
        <v>51</v>
      </c>
      <c r="C134" s="52"/>
      <c r="D134" s="52"/>
      <c r="E134" s="52"/>
      <c r="F134" s="52"/>
      <c r="G134" s="52"/>
      <c r="H134" s="52"/>
      <c r="I134" s="52"/>
      <c r="J134" s="52"/>
      <c r="K134" s="114"/>
    </row>
    <row r="135" spans="1:11" s="46" customFormat="1" ht="24" hidden="1">
      <c r="A135" s="51" t="s">
        <v>571</v>
      </c>
      <c r="B135" s="94" t="s">
        <v>148</v>
      </c>
      <c r="C135" s="52"/>
      <c r="D135" s="52"/>
      <c r="E135" s="52"/>
      <c r="F135" s="52"/>
      <c r="G135" s="52"/>
      <c r="H135" s="52"/>
      <c r="I135" s="52"/>
      <c r="J135" s="52"/>
      <c r="K135" s="114"/>
    </row>
    <row r="136" spans="1:11" s="46" customFormat="1" hidden="1">
      <c r="A136" s="83" t="s">
        <v>535</v>
      </c>
      <c r="B136" s="94" t="s">
        <v>149</v>
      </c>
      <c r="C136" s="52"/>
      <c r="D136" s="52"/>
      <c r="E136" s="52"/>
      <c r="F136" s="52"/>
      <c r="G136" s="52"/>
      <c r="H136" s="52"/>
      <c r="I136" s="52"/>
      <c r="J136" s="52"/>
      <c r="K136" s="114"/>
    </row>
    <row r="137" spans="1:11" s="46" customFormat="1" ht="24" hidden="1">
      <c r="A137" s="83" t="s">
        <v>536</v>
      </c>
      <c r="B137" s="94" t="s">
        <v>150</v>
      </c>
      <c r="C137" s="52"/>
      <c r="D137" s="52"/>
      <c r="E137" s="52"/>
      <c r="F137" s="52"/>
      <c r="G137" s="52"/>
      <c r="H137" s="52"/>
      <c r="I137" s="52"/>
      <c r="J137" s="52"/>
      <c r="K137" s="114"/>
    </row>
    <row r="138" spans="1:11" s="46" customFormat="1" hidden="1">
      <c r="A138" s="51" t="s">
        <v>151</v>
      </c>
      <c r="B138" s="94" t="s">
        <v>130</v>
      </c>
      <c r="C138" s="52"/>
      <c r="D138" s="52"/>
      <c r="E138" s="52"/>
      <c r="F138" s="52"/>
      <c r="G138" s="52"/>
      <c r="H138" s="52"/>
      <c r="I138" s="52"/>
      <c r="J138" s="52"/>
      <c r="K138" s="114"/>
    </row>
    <row r="139" spans="1:11" s="1" customFormat="1" ht="27.75" hidden="1" customHeight="1">
      <c r="A139" s="40" t="s">
        <v>572</v>
      </c>
      <c r="B139" s="32" t="s">
        <v>152</v>
      </c>
      <c r="C139" s="3"/>
      <c r="D139" s="3"/>
      <c r="E139" s="3"/>
      <c r="F139" s="3"/>
      <c r="G139" s="3"/>
      <c r="H139" s="3"/>
      <c r="I139" s="3"/>
      <c r="J139" s="3"/>
      <c r="K139" s="113"/>
    </row>
    <row r="140" spans="1:11" s="1" customFormat="1" hidden="1">
      <c r="A140" s="29" t="s">
        <v>226</v>
      </c>
      <c r="B140" s="32" t="s">
        <v>153</v>
      </c>
      <c r="C140" s="3"/>
      <c r="D140" s="3"/>
      <c r="E140" s="3"/>
      <c r="F140" s="3"/>
      <c r="G140" s="3"/>
      <c r="H140" s="3"/>
      <c r="I140" s="3"/>
      <c r="J140" s="3"/>
      <c r="K140" s="113"/>
    </row>
    <row r="141" spans="1:11" s="1" customFormat="1" hidden="1">
      <c r="A141" s="27" t="s">
        <v>227</v>
      </c>
      <c r="B141" s="32" t="s">
        <v>154</v>
      </c>
      <c r="C141" s="3"/>
      <c r="D141" s="3"/>
      <c r="E141" s="3"/>
      <c r="F141" s="3"/>
      <c r="G141" s="3"/>
      <c r="H141" s="3"/>
      <c r="I141" s="3"/>
      <c r="J141" s="3"/>
      <c r="K141" s="113"/>
    </row>
    <row r="142" spans="1:11" s="1" customFormat="1" hidden="1">
      <c r="A142" s="27" t="s">
        <v>228</v>
      </c>
      <c r="B142" s="32" t="s">
        <v>155</v>
      </c>
      <c r="C142" s="3"/>
      <c r="D142" s="3"/>
      <c r="E142" s="3"/>
      <c r="F142" s="3"/>
      <c r="G142" s="3"/>
      <c r="H142" s="3"/>
      <c r="I142" s="3"/>
      <c r="J142" s="3"/>
      <c r="K142" s="113"/>
    </row>
    <row r="143" spans="1:11" s="1" customFormat="1" hidden="1">
      <c r="A143" s="27" t="s">
        <v>229</v>
      </c>
      <c r="B143" s="32" t="s">
        <v>156</v>
      </c>
      <c r="C143" s="3"/>
      <c r="D143" s="3"/>
      <c r="E143" s="3"/>
      <c r="F143" s="3"/>
      <c r="G143" s="3"/>
      <c r="H143" s="3"/>
      <c r="I143" s="3"/>
      <c r="J143" s="3"/>
      <c r="K143" s="113"/>
    </row>
    <row r="144" spans="1:11" s="1" customFormat="1" hidden="1">
      <c r="A144" s="27" t="s">
        <v>555</v>
      </c>
      <c r="B144" s="32" t="s">
        <v>157</v>
      </c>
      <c r="C144" s="3"/>
      <c r="D144" s="3"/>
      <c r="E144" s="3"/>
      <c r="F144" s="3"/>
      <c r="G144" s="3"/>
      <c r="H144" s="3"/>
      <c r="I144" s="3"/>
      <c r="J144" s="3"/>
      <c r="K144" s="113"/>
    </row>
    <row r="145" spans="1:11" s="1" customFormat="1" hidden="1">
      <c r="A145" s="27" t="s">
        <v>230</v>
      </c>
      <c r="B145" s="32" t="s">
        <v>158</v>
      </c>
      <c r="C145" s="3"/>
      <c r="D145" s="3"/>
      <c r="E145" s="3"/>
      <c r="F145" s="3"/>
      <c r="G145" s="3"/>
      <c r="H145" s="3"/>
      <c r="I145" s="3"/>
      <c r="J145" s="3"/>
      <c r="K145" s="113"/>
    </row>
    <row r="146" spans="1:11" s="1" customFormat="1" hidden="1">
      <c r="A146" s="27" t="s">
        <v>231</v>
      </c>
      <c r="B146" s="32" t="s">
        <v>159</v>
      </c>
      <c r="C146" s="3"/>
      <c r="D146" s="3"/>
      <c r="E146" s="3"/>
      <c r="F146" s="3"/>
      <c r="G146" s="3"/>
      <c r="H146" s="3"/>
      <c r="I146" s="3"/>
      <c r="J146" s="3"/>
      <c r="K146" s="113"/>
    </row>
    <row r="147" spans="1:11" s="1" customFormat="1" hidden="1">
      <c r="A147" s="29" t="s">
        <v>232</v>
      </c>
      <c r="B147" s="32" t="s">
        <v>160</v>
      </c>
      <c r="C147" s="3"/>
      <c r="D147" s="3"/>
      <c r="E147" s="3"/>
      <c r="F147" s="3"/>
      <c r="G147" s="3"/>
      <c r="H147" s="3"/>
      <c r="I147" s="3"/>
      <c r="J147" s="3"/>
      <c r="K147" s="113"/>
    </row>
    <row r="148" spans="1:11" s="1" customFormat="1" hidden="1">
      <c r="A148" s="29" t="s">
        <v>233</v>
      </c>
      <c r="B148" s="32" t="s">
        <v>161</v>
      </c>
      <c r="C148" s="3"/>
      <c r="D148" s="3"/>
      <c r="E148" s="3"/>
      <c r="F148" s="3"/>
      <c r="G148" s="3"/>
      <c r="H148" s="3"/>
      <c r="I148" s="3"/>
      <c r="J148" s="3"/>
      <c r="K148" s="113"/>
    </row>
    <row r="149" spans="1:11" s="1" customFormat="1" hidden="1">
      <c r="A149" s="29" t="s">
        <v>234</v>
      </c>
      <c r="B149" s="32" t="s">
        <v>162</v>
      </c>
      <c r="C149" s="3"/>
      <c r="D149" s="3"/>
      <c r="E149" s="3"/>
      <c r="F149" s="3"/>
      <c r="G149" s="3"/>
      <c r="H149" s="3"/>
      <c r="I149" s="3"/>
      <c r="J149" s="3"/>
      <c r="K149" s="113"/>
    </row>
    <row r="150" spans="1:11" s="1" customFormat="1" hidden="1">
      <c r="A150" s="29" t="s">
        <v>437</v>
      </c>
      <c r="B150" s="32" t="s">
        <v>163</v>
      </c>
      <c r="C150" s="3"/>
      <c r="D150" s="3"/>
      <c r="E150" s="3"/>
      <c r="F150" s="3"/>
      <c r="G150" s="3"/>
      <c r="H150" s="3"/>
      <c r="I150" s="3"/>
      <c r="J150" s="3"/>
      <c r="K150" s="113"/>
    </row>
    <row r="151" spans="1:11" ht="40.5" hidden="1" customHeight="1">
      <c r="A151" s="51" t="s">
        <v>573</v>
      </c>
      <c r="B151" s="94" t="s">
        <v>87</v>
      </c>
      <c r="C151" s="52"/>
      <c r="D151" s="52"/>
      <c r="E151" s="52"/>
      <c r="F151" s="52"/>
      <c r="G151" s="52"/>
      <c r="H151" s="52"/>
      <c r="I151" s="52"/>
      <c r="J151" s="52"/>
    </row>
    <row r="152" spans="1:11" ht="24" hidden="1">
      <c r="A152" s="29" t="s">
        <v>560</v>
      </c>
      <c r="B152" s="32" t="s">
        <v>88</v>
      </c>
      <c r="C152" s="3"/>
      <c r="D152" s="3"/>
      <c r="E152" s="3"/>
      <c r="F152" s="3"/>
      <c r="G152" s="3"/>
      <c r="H152" s="3"/>
      <c r="I152" s="3"/>
      <c r="J152" s="3"/>
    </row>
    <row r="153" spans="1:11" hidden="1">
      <c r="A153" s="27" t="s">
        <v>538</v>
      </c>
      <c r="B153" s="32" t="s">
        <v>89</v>
      </c>
      <c r="C153" s="3"/>
      <c r="D153" s="3"/>
      <c r="E153" s="3"/>
      <c r="F153" s="3"/>
      <c r="G153" s="3"/>
      <c r="H153" s="3"/>
      <c r="I153" s="3"/>
      <c r="J153" s="3"/>
    </row>
    <row r="154" spans="1:11" hidden="1">
      <c r="A154" s="27" t="s">
        <v>539</v>
      </c>
      <c r="B154" s="32" t="s">
        <v>90</v>
      </c>
      <c r="C154" s="3"/>
      <c r="D154" s="3"/>
      <c r="E154" s="3"/>
      <c r="F154" s="3"/>
      <c r="G154" s="3"/>
      <c r="H154" s="3"/>
      <c r="I154" s="3"/>
      <c r="J154" s="3"/>
    </row>
    <row r="155" spans="1:11" hidden="1">
      <c r="A155" s="27" t="s">
        <v>537</v>
      </c>
      <c r="B155" s="32" t="s">
        <v>91</v>
      </c>
      <c r="C155" s="3"/>
      <c r="D155" s="3"/>
      <c r="E155" s="3"/>
      <c r="F155" s="3"/>
      <c r="G155" s="3"/>
      <c r="H155" s="3"/>
      <c r="I155" s="3"/>
      <c r="J155" s="3"/>
    </row>
    <row r="156" spans="1:11" s="1" customFormat="1" hidden="1">
      <c r="A156" s="28" t="s">
        <v>556</v>
      </c>
      <c r="B156" s="32" t="s">
        <v>164</v>
      </c>
      <c r="C156" s="47"/>
      <c r="D156" s="48"/>
      <c r="E156" s="48"/>
      <c r="F156" s="48"/>
      <c r="G156" s="48"/>
      <c r="H156" s="48"/>
      <c r="I156" s="48"/>
      <c r="J156" s="48"/>
      <c r="K156" s="113"/>
    </row>
    <row r="157" spans="1:11" s="1" customFormat="1" hidden="1">
      <c r="A157" s="28" t="s">
        <v>235</v>
      </c>
      <c r="B157" s="32" t="s">
        <v>165</v>
      </c>
      <c r="C157" s="47"/>
      <c r="D157" s="48"/>
      <c r="E157" s="48"/>
      <c r="F157" s="48"/>
      <c r="G157" s="48"/>
      <c r="H157" s="48"/>
      <c r="I157" s="48"/>
      <c r="J157" s="48"/>
      <c r="K157" s="113"/>
    </row>
    <row r="158" spans="1:11" s="1" customFormat="1" hidden="1">
      <c r="A158" s="28" t="s">
        <v>236</v>
      </c>
      <c r="B158" s="32" t="s">
        <v>166</v>
      </c>
      <c r="C158" s="47"/>
      <c r="D158" s="48"/>
      <c r="E158" s="48"/>
      <c r="F158" s="48"/>
      <c r="G158" s="48"/>
      <c r="H158" s="48"/>
      <c r="I158" s="48"/>
      <c r="J158" s="48"/>
      <c r="K158" s="113"/>
    </row>
    <row r="159" spans="1:11" s="1" customFormat="1" hidden="1">
      <c r="A159" s="28" t="s">
        <v>237</v>
      </c>
      <c r="B159" s="32" t="s">
        <v>167</v>
      </c>
      <c r="C159" s="47"/>
      <c r="D159" s="48"/>
      <c r="E159" s="48"/>
      <c r="F159" s="48"/>
      <c r="G159" s="48"/>
      <c r="H159" s="48"/>
      <c r="I159" s="48"/>
      <c r="J159" s="48"/>
      <c r="K159" s="113"/>
    </row>
    <row r="160" spans="1:11" s="1" customFormat="1" hidden="1">
      <c r="A160" s="28" t="s">
        <v>0</v>
      </c>
      <c r="B160" s="32" t="s">
        <v>168</v>
      </c>
      <c r="C160" s="47"/>
      <c r="D160" s="48"/>
      <c r="E160" s="48"/>
      <c r="F160" s="48"/>
      <c r="G160" s="48"/>
      <c r="H160" s="48"/>
      <c r="I160" s="48"/>
      <c r="J160" s="48"/>
      <c r="K160" s="113"/>
    </row>
    <row r="161" spans="1:11" s="1" customFormat="1" hidden="1">
      <c r="A161" s="28" t="s">
        <v>235</v>
      </c>
      <c r="B161" s="32" t="s">
        <v>169</v>
      </c>
      <c r="C161" s="47"/>
      <c r="D161" s="48"/>
      <c r="E161" s="48"/>
      <c r="F161" s="48"/>
      <c r="G161" s="48"/>
      <c r="H161" s="48"/>
      <c r="I161" s="48"/>
      <c r="J161" s="48"/>
      <c r="K161" s="113"/>
    </row>
    <row r="162" spans="1:11" s="1" customFormat="1" hidden="1">
      <c r="A162" s="28" t="s">
        <v>236</v>
      </c>
      <c r="B162" s="32" t="s">
        <v>170</v>
      </c>
      <c r="C162" s="47"/>
      <c r="D162" s="48"/>
      <c r="E162" s="48"/>
      <c r="F162" s="48"/>
      <c r="G162" s="48"/>
      <c r="H162" s="48"/>
      <c r="I162" s="48"/>
      <c r="J162" s="48"/>
      <c r="K162" s="113"/>
    </row>
    <row r="163" spans="1:11" s="1" customFormat="1" hidden="1">
      <c r="A163" s="28" t="s">
        <v>237</v>
      </c>
      <c r="B163" s="32" t="s">
        <v>171</v>
      </c>
      <c r="C163" s="47"/>
      <c r="D163" s="48"/>
      <c r="E163" s="48"/>
      <c r="F163" s="48"/>
      <c r="G163" s="48"/>
      <c r="H163" s="48"/>
      <c r="I163" s="48"/>
      <c r="J163" s="48"/>
      <c r="K163" s="113"/>
    </row>
    <row r="164" spans="1:11" s="1" customFormat="1" ht="24" hidden="1">
      <c r="A164" s="27" t="s">
        <v>248</v>
      </c>
      <c r="B164" s="32" t="s">
        <v>172</v>
      </c>
      <c r="C164" s="47"/>
      <c r="D164" s="48"/>
      <c r="E164" s="48"/>
      <c r="F164" s="48"/>
      <c r="G164" s="48"/>
      <c r="H164" s="48"/>
      <c r="I164" s="48"/>
      <c r="J164" s="48"/>
      <c r="K164" s="113"/>
    </row>
    <row r="165" spans="1:11" s="1" customFormat="1" hidden="1">
      <c r="A165" s="28" t="s">
        <v>235</v>
      </c>
      <c r="B165" s="32" t="s">
        <v>173</v>
      </c>
      <c r="C165" s="47"/>
      <c r="D165" s="48"/>
      <c r="E165" s="48"/>
      <c r="F165" s="48"/>
      <c r="G165" s="48"/>
      <c r="H165" s="48"/>
      <c r="I165" s="48"/>
      <c r="J165" s="48"/>
      <c r="K165" s="113"/>
    </row>
    <row r="166" spans="1:11" s="1" customFormat="1" hidden="1">
      <c r="A166" s="28" t="s">
        <v>236</v>
      </c>
      <c r="B166" s="32" t="s">
        <v>174</v>
      </c>
      <c r="C166" s="47"/>
      <c r="D166" s="48"/>
      <c r="E166" s="48"/>
      <c r="F166" s="48"/>
      <c r="G166" s="48"/>
      <c r="H166" s="48"/>
      <c r="I166" s="48"/>
      <c r="J166" s="48"/>
      <c r="K166" s="113"/>
    </row>
    <row r="167" spans="1:11" s="1" customFormat="1" hidden="1">
      <c r="A167" s="28" t="s">
        <v>237</v>
      </c>
      <c r="B167" s="32" t="s">
        <v>175</v>
      </c>
      <c r="C167" s="47"/>
      <c r="D167" s="48"/>
      <c r="E167" s="48"/>
      <c r="F167" s="48"/>
      <c r="G167" s="48"/>
      <c r="H167" s="48"/>
      <c r="I167" s="48"/>
      <c r="J167" s="48"/>
      <c r="K167" s="113"/>
    </row>
    <row r="168" spans="1:11" s="1" customFormat="1" hidden="1">
      <c r="A168" s="28" t="s">
        <v>247</v>
      </c>
      <c r="B168" s="32" t="s">
        <v>176</v>
      </c>
      <c r="C168" s="47"/>
      <c r="D168" s="48"/>
      <c r="E168" s="48"/>
      <c r="F168" s="48"/>
      <c r="G168" s="48"/>
      <c r="H168" s="48"/>
      <c r="I168" s="48"/>
      <c r="J168" s="48"/>
      <c r="K168" s="113"/>
    </row>
    <row r="169" spans="1:11" s="1" customFormat="1" hidden="1">
      <c r="A169" s="28" t="s">
        <v>235</v>
      </c>
      <c r="B169" s="32" t="s">
        <v>177</v>
      </c>
      <c r="C169" s="47"/>
      <c r="D169" s="48"/>
      <c r="E169" s="48"/>
      <c r="F169" s="48"/>
      <c r="G169" s="48"/>
      <c r="H169" s="48"/>
      <c r="I169" s="48"/>
      <c r="J169" s="48"/>
      <c r="K169" s="113"/>
    </row>
    <row r="170" spans="1:11" s="1" customFormat="1" hidden="1">
      <c r="A170" s="28" t="s">
        <v>236</v>
      </c>
      <c r="B170" s="32" t="s">
        <v>178</v>
      </c>
      <c r="C170" s="47"/>
      <c r="D170" s="48"/>
      <c r="E170" s="48"/>
      <c r="F170" s="48"/>
      <c r="G170" s="48"/>
      <c r="H170" s="48"/>
      <c r="I170" s="48"/>
      <c r="J170" s="48"/>
      <c r="K170" s="113"/>
    </row>
    <row r="171" spans="1:11" s="1" customFormat="1" hidden="1">
      <c r="A171" s="28" t="s">
        <v>237</v>
      </c>
      <c r="B171" s="32" t="s">
        <v>179</v>
      </c>
      <c r="C171" s="47"/>
      <c r="D171" s="48"/>
      <c r="E171" s="48"/>
      <c r="F171" s="48"/>
      <c r="G171" s="48"/>
      <c r="H171" s="48"/>
      <c r="I171" s="48"/>
      <c r="J171" s="48"/>
      <c r="K171" s="113"/>
    </row>
    <row r="172" spans="1:11" s="1" customFormat="1" ht="24" hidden="1">
      <c r="A172" s="27" t="s">
        <v>249</v>
      </c>
      <c r="B172" s="32" t="s">
        <v>180</v>
      </c>
      <c r="C172" s="47"/>
      <c r="D172" s="48"/>
      <c r="E172" s="48"/>
      <c r="F172" s="48"/>
      <c r="G172" s="48"/>
      <c r="H172" s="48"/>
      <c r="I172" s="48"/>
      <c r="J172" s="48"/>
      <c r="K172" s="113"/>
    </row>
    <row r="173" spans="1:11" s="1" customFormat="1" hidden="1">
      <c r="A173" s="28" t="s">
        <v>235</v>
      </c>
      <c r="B173" s="32" t="s">
        <v>181</v>
      </c>
      <c r="C173" s="47"/>
      <c r="D173" s="48"/>
      <c r="E173" s="48"/>
      <c r="F173" s="48"/>
      <c r="G173" s="48"/>
      <c r="H173" s="48"/>
      <c r="I173" s="48"/>
      <c r="J173" s="48"/>
      <c r="K173" s="113"/>
    </row>
    <row r="174" spans="1:11" s="1" customFormat="1" hidden="1">
      <c r="A174" s="28" t="s">
        <v>236</v>
      </c>
      <c r="B174" s="32" t="s">
        <v>182</v>
      </c>
      <c r="C174" s="47"/>
      <c r="D174" s="48"/>
      <c r="E174" s="48"/>
      <c r="F174" s="48"/>
      <c r="G174" s="48"/>
      <c r="H174" s="48"/>
      <c r="I174" s="48"/>
      <c r="J174" s="48"/>
      <c r="K174" s="113"/>
    </row>
    <row r="175" spans="1:11" s="1" customFormat="1" hidden="1">
      <c r="A175" s="28" t="s">
        <v>237</v>
      </c>
      <c r="B175" s="32" t="s">
        <v>183</v>
      </c>
      <c r="C175" s="47"/>
      <c r="D175" s="48"/>
      <c r="E175" s="48"/>
      <c r="F175" s="48"/>
      <c r="G175" s="48"/>
      <c r="H175" s="48"/>
      <c r="I175" s="48"/>
      <c r="J175" s="48"/>
      <c r="K175" s="113"/>
    </row>
    <row r="176" spans="1:11" s="1" customFormat="1" ht="24" hidden="1">
      <c r="A176" s="27" t="s">
        <v>250</v>
      </c>
      <c r="B176" s="32" t="s">
        <v>184</v>
      </c>
      <c r="C176" s="47"/>
      <c r="D176" s="48"/>
      <c r="E176" s="48"/>
      <c r="F176" s="48"/>
      <c r="G176" s="48"/>
      <c r="H176" s="48"/>
      <c r="I176" s="48"/>
      <c r="J176" s="48"/>
      <c r="K176" s="113"/>
    </row>
    <row r="177" spans="1:11" s="1" customFormat="1" hidden="1">
      <c r="A177" s="28" t="s">
        <v>235</v>
      </c>
      <c r="B177" s="32" t="s">
        <v>185</v>
      </c>
      <c r="C177" s="47"/>
      <c r="D177" s="48"/>
      <c r="E177" s="48"/>
      <c r="F177" s="48"/>
      <c r="G177" s="48"/>
      <c r="H177" s="48"/>
      <c r="I177" s="48"/>
      <c r="J177" s="48"/>
      <c r="K177" s="113"/>
    </row>
    <row r="178" spans="1:11" s="1" customFormat="1" hidden="1">
      <c r="A178" s="28" t="s">
        <v>236</v>
      </c>
      <c r="B178" s="32" t="s">
        <v>186</v>
      </c>
      <c r="C178" s="47"/>
      <c r="D178" s="48"/>
      <c r="E178" s="48"/>
      <c r="F178" s="48"/>
      <c r="G178" s="48"/>
      <c r="H178" s="48"/>
      <c r="I178" s="48"/>
      <c r="J178" s="48"/>
      <c r="K178" s="113"/>
    </row>
    <row r="179" spans="1:11" s="1" customFormat="1" hidden="1">
      <c r="A179" s="28" t="s">
        <v>237</v>
      </c>
      <c r="B179" s="32" t="s">
        <v>187</v>
      </c>
      <c r="C179" s="47"/>
      <c r="D179" s="48"/>
      <c r="E179" s="48"/>
      <c r="F179" s="48"/>
      <c r="G179" s="48"/>
      <c r="H179" s="48"/>
      <c r="I179" s="48"/>
      <c r="J179" s="48"/>
      <c r="K179" s="113"/>
    </row>
    <row r="180" spans="1:11" s="1" customFormat="1" ht="24" hidden="1">
      <c r="A180" s="28" t="s">
        <v>251</v>
      </c>
      <c r="B180" s="32" t="s">
        <v>188</v>
      </c>
      <c r="C180" s="47"/>
      <c r="D180" s="48"/>
      <c r="E180" s="48"/>
      <c r="F180" s="48"/>
      <c r="G180" s="48"/>
      <c r="H180" s="48"/>
      <c r="I180" s="48"/>
      <c r="J180" s="48"/>
      <c r="K180" s="113"/>
    </row>
    <row r="181" spans="1:11" s="1" customFormat="1" hidden="1">
      <c r="A181" s="28" t="s">
        <v>235</v>
      </c>
      <c r="B181" s="32" t="s">
        <v>189</v>
      </c>
      <c r="C181" s="47"/>
      <c r="D181" s="48"/>
      <c r="E181" s="48"/>
      <c r="F181" s="48"/>
      <c r="G181" s="48"/>
      <c r="H181" s="48"/>
      <c r="I181" s="48"/>
      <c r="J181" s="48"/>
      <c r="K181" s="113"/>
    </row>
    <row r="182" spans="1:11" s="1" customFormat="1" hidden="1">
      <c r="A182" s="28" t="s">
        <v>236</v>
      </c>
      <c r="B182" s="32" t="s">
        <v>190</v>
      </c>
      <c r="C182" s="47"/>
      <c r="D182" s="48"/>
      <c r="E182" s="48"/>
      <c r="F182" s="48"/>
      <c r="G182" s="48"/>
      <c r="H182" s="48"/>
      <c r="I182" s="48"/>
      <c r="J182" s="48"/>
      <c r="K182" s="113"/>
    </row>
    <row r="183" spans="1:11" s="1" customFormat="1" hidden="1">
      <c r="A183" s="28" t="s">
        <v>237</v>
      </c>
      <c r="B183" s="32" t="s">
        <v>191</v>
      </c>
      <c r="C183" s="47"/>
      <c r="D183" s="48"/>
      <c r="E183" s="48"/>
      <c r="F183" s="48"/>
      <c r="G183" s="48"/>
      <c r="H183" s="48"/>
      <c r="I183" s="48"/>
      <c r="J183" s="48"/>
      <c r="K183" s="113"/>
    </row>
    <row r="184" spans="1:11" s="1" customFormat="1" hidden="1">
      <c r="A184" s="28" t="s">
        <v>252</v>
      </c>
      <c r="B184" s="32" t="s">
        <v>192</v>
      </c>
      <c r="C184" s="47"/>
      <c r="D184" s="48"/>
      <c r="E184" s="48"/>
      <c r="F184" s="48"/>
      <c r="G184" s="48"/>
      <c r="H184" s="48"/>
      <c r="I184" s="48"/>
      <c r="J184" s="48"/>
      <c r="K184" s="113"/>
    </row>
    <row r="185" spans="1:11" s="1" customFormat="1" hidden="1">
      <c r="A185" s="28" t="s">
        <v>235</v>
      </c>
      <c r="B185" s="32" t="s">
        <v>193</v>
      </c>
      <c r="C185" s="47"/>
      <c r="D185" s="48"/>
      <c r="E185" s="48"/>
      <c r="F185" s="48"/>
      <c r="G185" s="48"/>
      <c r="H185" s="48"/>
      <c r="I185" s="48"/>
      <c r="J185" s="48"/>
      <c r="K185" s="113"/>
    </row>
    <row r="186" spans="1:11" s="1" customFormat="1" hidden="1">
      <c r="A186" s="28" t="s">
        <v>236</v>
      </c>
      <c r="B186" s="32" t="s">
        <v>194</v>
      </c>
      <c r="C186" s="47"/>
      <c r="D186" s="48"/>
      <c r="E186" s="48"/>
      <c r="F186" s="48"/>
      <c r="G186" s="48"/>
      <c r="H186" s="48"/>
      <c r="I186" s="48"/>
      <c r="J186" s="48"/>
      <c r="K186" s="113"/>
    </row>
    <row r="187" spans="1:11" s="1" customFormat="1" hidden="1">
      <c r="A187" s="28" t="s">
        <v>237</v>
      </c>
      <c r="B187" s="32" t="s">
        <v>195</v>
      </c>
      <c r="C187" s="47"/>
      <c r="D187" s="48"/>
      <c r="E187" s="48"/>
      <c r="F187" s="48"/>
      <c r="G187" s="48"/>
      <c r="H187" s="48"/>
      <c r="I187" s="48"/>
      <c r="J187" s="48"/>
      <c r="K187" s="113"/>
    </row>
    <row r="188" spans="1:11" s="1" customFormat="1" hidden="1">
      <c r="A188" s="28" t="s">
        <v>253</v>
      </c>
      <c r="B188" s="32" t="s">
        <v>196</v>
      </c>
      <c r="C188" s="47"/>
      <c r="D188" s="48"/>
      <c r="E188" s="48"/>
      <c r="F188" s="48"/>
      <c r="G188" s="48"/>
      <c r="H188" s="48"/>
      <c r="I188" s="48"/>
      <c r="J188" s="48"/>
      <c r="K188" s="113"/>
    </row>
    <row r="189" spans="1:11" s="1" customFormat="1" hidden="1">
      <c r="A189" s="28" t="s">
        <v>235</v>
      </c>
      <c r="B189" s="32" t="s">
        <v>197</v>
      </c>
      <c r="C189" s="47"/>
      <c r="D189" s="48"/>
      <c r="E189" s="48"/>
      <c r="F189" s="48"/>
      <c r="G189" s="48"/>
      <c r="H189" s="48"/>
      <c r="I189" s="48"/>
      <c r="J189" s="48"/>
      <c r="K189" s="113"/>
    </row>
    <row r="190" spans="1:11" s="1" customFormat="1" hidden="1">
      <c r="A190" s="28" t="s">
        <v>236</v>
      </c>
      <c r="B190" s="32" t="s">
        <v>198</v>
      </c>
      <c r="C190" s="47"/>
      <c r="D190" s="48"/>
      <c r="E190" s="48"/>
      <c r="F190" s="48"/>
      <c r="G190" s="48"/>
      <c r="H190" s="48"/>
      <c r="I190" s="48"/>
      <c r="J190" s="48"/>
      <c r="K190" s="113"/>
    </row>
    <row r="191" spans="1:11" s="1" customFormat="1" hidden="1">
      <c r="A191" s="28" t="s">
        <v>106</v>
      </c>
      <c r="B191" s="32" t="s">
        <v>199</v>
      </c>
      <c r="C191" s="47"/>
      <c r="D191" s="48"/>
      <c r="E191" s="48"/>
      <c r="F191" s="48"/>
      <c r="G191" s="48"/>
      <c r="H191" s="48"/>
      <c r="I191" s="48"/>
      <c r="J191" s="48"/>
      <c r="K191" s="113"/>
    </row>
    <row r="192" spans="1:11" s="1" customFormat="1" ht="24" hidden="1">
      <c r="A192" s="27" t="s">
        <v>450</v>
      </c>
      <c r="B192" s="32" t="s">
        <v>200</v>
      </c>
      <c r="C192" s="47"/>
      <c r="D192" s="48"/>
      <c r="E192" s="48"/>
      <c r="F192" s="48"/>
      <c r="G192" s="48"/>
      <c r="H192" s="48"/>
      <c r="I192" s="48"/>
      <c r="J192" s="48"/>
      <c r="K192" s="113"/>
    </row>
    <row r="193" spans="1:11" s="1" customFormat="1" hidden="1">
      <c r="A193" s="28" t="s">
        <v>235</v>
      </c>
      <c r="B193" s="32" t="s">
        <v>201</v>
      </c>
      <c r="C193" s="47"/>
      <c r="D193" s="48"/>
      <c r="E193" s="48"/>
      <c r="F193" s="48"/>
      <c r="G193" s="48"/>
      <c r="H193" s="48"/>
      <c r="I193" s="48"/>
      <c r="J193" s="48"/>
      <c r="K193" s="113"/>
    </row>
    <row r="194" spans="1:11" s="1" customFormat="1" hidden="1">
      <c r="A194" s="28" t="s">
        <v>236</v>
      </c>
      <c r="B194" s="32" t="s">
        <v>202</v>
      </c>
      <c r="C194" s="47"/>
      <c r="D194" s="48"/>
      <c r="E194" s="48"/>
      <c r="F194" s="48"/>
      <c r="G194" s="48"/>
      <c r="H194" s="48"/>
      <c r="I194" s="48"/>
      <c r="J194" s="48"/>
      <c r="K194" s="113"/>
    </row>
    <row r="195" spans="1:11" s="1" customFormat="1" hidden="1">
      <c r="A195" s="28" t="s">
        <v>106</v>
      </c>
      <c r="B195" s="32" t="s">
        <v>203</v>
      </c>
      <c r="C195" s="47"/>
      <c r="D195" s="48"/>
      <c r="E195" s="48"/>
      <c r="F195" s="48"/>
      <c r="G195" s="48"/>
      <c r="H195" s="48"/>
      <c r="I195" s="48"/>
      <c r="J195" s="48"/>
      <c r="K195" s="113"/>
    </row>
    <row r="196" spans="1:11" s="1" customFormat="1" ht="24" hidden="1">
      <c r="A196" s="23" t="s">
        <v>1</v>
      </c>
      <c r="B196" s="37" t="s">
        <v>451</v>
      </c>
      <c r="C196" s="49"/>
      <c r="D196" s="39"/>
      <c r="E196" s="39"/>
      <c r="F196" s="39"/>
      <c r="G196" s="39"/>
      <c r="H196" s="39"/>
      <c r="I196" s="39"/>
      <c r="J196" s="39"/>
      <c r="K196" s="113"/>
    </row>
    <row r="197" spans="1:11" s="1" customFormat="1" hidden="1">
      <c r="A197" s="50" t="s">
        <v>452</v>
      </c>
      <c r="B197" s="37" t="s">
        <v>453</v>
      </c>
      <c r="C197" s="49"/>
      <c r="D197" s="39"/>
      <c r="E197" s="39"/>
      <c r="F197" s="39"/>
      <c r="G197" s="39"/>
      <c r="H197" s="39"/>
      <c r="I197" s="39"/>
      <c r="J197" s="39"/>
      <c r="K197" s="113"/>
    </row>
    <row r="198" spans="1:11" s="1" customFormat="1" hidden="1">
      <c r="A198" s="50" t="s">
        <v>454</v>
      </c>
      <c r="B198" s="37" t="s">
        <v>455</v>
      </c>
      <c r="C198" s="49"/>
      <c r="D198" s="39"/>
      <c r="E198" s="39"/>
      <c r="F198" s="39"/>
      <c r="G198" s="39"/>
      <c r="H198" s="39"/>
      <c r="I198" s="39"/>
      <c r="J198" s="39"/>
      <c r="K198" s="113"/>
    </row>
    <row r="199" spans="1:11" s="1" customFormat="1" hidden="1">
      <c r="A199" s="50" t="s">
        <v>456</v>
      </c>
      <c r="B199" s="37" t="s">
        <v>457</v>
      </c>
      <c r="C199" s="49"/>
      <c r="D199" s="39"/>
      <c r="E199" s="39"/>
      <c r="F199" s="39"/>
      <c r="G199" s="39"/>
      <c r="H199" s="39"/>
      <c r="I199" s="39"/>
      <c r="J199" s="39"/>
      <c r="K199" s="113"/>
    </row>
    <row r="200" spans="1:11" s="1" customFormat="1" ht="36" hidden="1">
      <c r="A200" s="85" t="s">
        <v>574</v>
      </c>
      <c r="B200" s="94" t="s">
        <v>87</v>
      </c>
      <c r="C200" s="52"/>
      <c r="D200" s="52"/>
      <c r="E200" s="52"/>
      <c r="F200" s="52"/>
      <c r="G200" s="52"/>
      <c r="H200" s="52"/>
      <c r="I200" s="52"/>
      <c r="J200" s="52"/>
      <c r="K200" s="113"/>
    </row>
    <row r="201" spans="1:11" s="22" customFormat="1">
      <c r="A201" s="51" t="s">
        <v>254</v>
      </c>
      <c r="B201" s="32" t="s">
        <v>77</v>
      </c>
      <c r="C201" s="52"/>
      <c r="D201" s="52">
        <f t="shared" ref="D201:J201" si="37">D202</f>
        <v>0</v>
      </c>
      <c r="E201" s="52">
        <f t="shared" si="37"/>
        <v>0</v>
      </c>
      <c r="F201" s="52">
        <f t="shared" si="37"/>
        <v>0</v>
      </c>
      <c r="G201" s="52">
        <f t="shared" si="37"/>
        <v>0</v>
      </c>
      <c r="H201" s="52">
        <f t="shared" si="37"/>
        <v>0</v>
      </c>
      <c r="I201" s="52">
        <f t="shared" si="37"/>
        <v>0</v>
      </c>
      <c r="J201" s="52">
        <f t="shared" si="37"/>
        <v>44190</v>
      </c>
      <c r="K201" s="53"/>
    </row>
    <row r="202" spans="1:11" s="22" customFormat="1">
      <c r="A202" s="96" t="s">
        <v>579</v>
      </c>
      <c r="B202" s="94" t="s">
        <v>13</v>
      </c>
      <c r="C202" s="52"/>
      <c r="D202" s="52">
        <f t="shared" ref="D202:J202" si="38">D203+D208</f>
        <v>0</v>
      </c>
      <c r="E202" s="52">
        <f t="shared" ref="E202" si="39">E203+E208</f>
        <v>0</v>
      </c>
      <c r="F202" s="52">
        <f t="shared" si="38"/>
        <v>0</v>
      </c>
      <c r="G202" s="52">
        <f t="shared" si="38"/>
        <v>0</v>
      </c>
      <c r="H202" s="52">
        <f t="shared" si="38"/>
        <v>0</v>
      </c>
      <c r="I202" s="52">
        <f t="shared" si="38"/>
        <v>0</v>
      </c>
      <c r="J202" s="52">
        <f t="shared" si="38"/>
        <v>44190</v>
      </c>
      <c r="K202" s="53"/>
    </row>
    <row r="203" spans="1:11">
      <c r="A203" s="51" t="s">
        <v>575</v>
      </c>
      <c r="B203" s="50" t="s">
        <v>14</v>
      </c>
      <c r="C203" s="3"/>
      <c r="D203" s="3">
        <f t="shared" ref="D203:J203" si="40">SUM(D204:D207)</f>
        <v>0</v>
      </c>
      <c r="E203" s="3">
        <f t="shared" ref="E203" si="41">SUM(E204:E207)</f>
        <v>0</v>
      </c>
      <c r="F203" s="3">
        <f t="shared" si="40"/>
        <v>0</v>
      </c>
      <c r="G203" s="3">
        <f t="shared" si="40"/>
        <v>0</v>
      </c>
      <c r="H203" s="3">
        <f t="shared" si="40"/>
        <v>0</v>
      </c>
      <c r="I203" s="3">
        <f t="shared" si="40"/>
        <v>0</v>
      </c>
      <c r="J203" s="3">
        <f t="shared" si="40"/>
        <v>44190</v>
      </c>
    </row>
    <row r="204" spans="1:11" hidden="1">
      <c r="A204" s="29" t="s">
        <v>541</v>
      </c>
      <c r="B204" s="50" t="s">
        <v>15</v>
      </c>
      <c r="C204" s="3"/>
      <c r="D204" s="3"/>
      <c r="E204" s="3"/>
      <c r="F204" s="3"/>
      <c r="G204" s="3"/>
      <c r="H204" s="3"/>
      <c r="I204" s="3"/>
      <c r="J204" s="3"/>
    </row>
    <row r="205" spans="1:11">
      <c r="A205" s="27" t="s">
        <v>542</v>
      </c>
      <c r="B205" s="50" t="s">
        <v>16</v>
      </c>
      <c r="C205" s="3"/>
      <c r="D205" s="3"/>
      <c r="E205" s="3"/>
      <c r="F205" s="3">
        <f>H205</f>
        <v>0</v>
      </c>
      <c r="G205" s="3">
        <f>F205</f>
        <v>0</v>
      </c>
      <c r="H205" s="3">
        <v>0</v>
      </c>
      <c r="I205" s="3">
        <f>G205-H205</f>
        <v>0</v>
      </c>
      <c r="J205" s="3">
        <v>44190</v>
      </c>
    </row>
    <row r="206" spans="1:11">
      <c r="A206" s="27" t="s">
        <v>543</v>
      </c>
      <c r="B206" s="50" t="s">
        <v>17</v>
      </c>
      <c r="C206" s="3"/>
      <c r="D206" s="3"/>
      <c r="E206" s="3"/>
      <c r="F206" s="3"/>
      <c r="G206" s="3"/>
      <c r="H206" s="3"/>
      <c r="I206" s="3"/>
      <c r="J206" s="3">
        <v>0</v>
      </c>
    </row>
    <row r="207" spans="1:11">
      <c r="A207" s="27" t="s">
        <v>544</v>
      </c>
      <c r="B207" s="50" t="s">
        <v>18</v>
      </c>
      <c r="C207" s="3"/>
      <c r="D207" s="3"/>
      <c r="E207" s="3"/>
      <c r="F207" s="3"/>
      <c r="G207" s="3"/>
      <c r="H207" s="3"/>
      <c r="I207" s="3"/>
      <c r="J207" s="3"/>
    </row>
    <row r="208" spans="1:11" s="22" customFormat="1" ht="11.25" customHeight="1">
      <c r="A208" s="51" t="s">
        <v>545</v>
      </c>
      <c r="B208" s="104" t="s">
        <v>108</v>
      </c>
      <c r="C208" s="52"/>
      <c r="D208" s="52"/>
      <c r="E208" s="52"/>
      <c r="F208" s="52">
        <f>H208</f>
        <v>0</v>
      </c>
      <c r="G208" s="52">
        <f>F208</f>
        <v>0</v>
      </c>
      <c r="H208" s="52"/>
      <c r="I208" s="52">
        <f>G208-H208</f>
        <v>0</v>
      </c>
      <c r="J208" s="52"/>
      <c r="K208" s="53"/>
    </row>
    <row r="209" spans="1:11" s="46" customFormat="1" ht="0.75" hidden="1" customHeight="1">
      <c r="A209" s="96" t="s">
        <v>576</v>
      </c>
      <c r="B209" s="94" t="s">
        <v>204</v>
      </c>
      <c r="C209" s="47"/>
      <c r="D209" s="47"/>
      <c r="E209" s="47"/>
      <c r="F209" s="47"/>
      <c r="G209" s="47"/>
      <c r="H209" s="47"/>
      <c r="I209" s="47"/>
      <c r="J209" s="47"/>
      <c r="K209" s="114"/>
    </row>
    <row r="210" spans="1:11" s="1" customFormat="1" ht="16.5" hidden="1" customHeight="1">
      <c r="A210" s="29" t="s">
        <v>540</v>
      </c>
      <c r="B210" s="50" t="s">
        <v>205</v>
      </c>
      <c r="C210" s="48"/>
      <c r="D210" s="48"/>
      <c r="E210" s="48"/>
      <c r="F210" s="48"/>
      <c r="G210" s="48"/>
      <c r="H210" s="48"/>
      <c r="I210" s="48"/>
      <c r="J210" s="48"/>
      <c r="K210" s="113"/>
    </row>
    <row r="211" spans="1:11" s="1" customFormat="1" ht="9.75" hidden="1" customHeight="1">
      <c r="A211" s="27" t="s">
        <v>546</v>
      </c>
      <c r="B211" s="32" t="s">
        <v>206</v>
      </c>
      <c r="C211" s="54"/>
      <c r="D211" s="55"/>
      <c r="E211" s="55"/>
      <c r="F211" s="55"/>
      <c r="G211" s="55"/>
      <c r="H211" s="48"/>
      <c r="I211" s="48"/>
      <c r="J211" s="48"/>
      <c r="K211" s="113"/>
    </row>
    <row r="212" spans="1:11" s="46" customFormat="1" ht="13.5" hidden="1" customHeight="1">
      <c r="A212" s="97" t="s">
        <v>577</v>
      </c>
      <c r="B212" s="94" t="s">
        <v>207</v>
      </c>
      <c r="C212" s="54"/>
      <c r="D212" s="54"/>
      <c r="E212" s="54"/>
      <c r="F212" s="54"/>
      <c r="G212" s="54"/>
      <c r="H212" s="47"/>
      <c r="I212" s="47"/>
      <c r="J212" s="47"/>
      <c r="K212" s="114"/>
    </row>
    <row r="213" spans="1:11" s="46" customFormat="1" ht="16.5" hidden="1" customHeight="1">
      <c r="A213" s="98" t="s">
        <v>578</v>
      </c>
      <c r="B213" s="99" t="s">
        <v>458</v>
      </c>
      <c r="C213" s="56"/>
      <c r="D213" s="100"/>
      <c r="E213" s="100"/>
      <c r="F213" s="100"/>
      <c r="G213" s="100"/>
      <c r="H213" s="101"/>
      <c r="I213" s="101"/>
      <c r="J213" s="101"/>
      <c r="K213" s="114"/>
    </row>
    <row r="214" spans="1:11" s="102" customFormat="1" ht="11.25" hidden="1" customHeight="1">
      <c r="A214" s="98" t="s">
        <v>580</v>
      </c>
      <c r="B214" s="99" t="s">
        <v>137</v>
      </c>
      <c r="C214" s="56"/>
      <c r="D214" s="100"/>
      <c r="E214" s="100"/>
      <c r="F214" s="100"/>
      <c r="G214" s="100"/>
      <c r="H214" s="101"/>
      <c r="I214" s="101"/>
      <c r="J214" s="101"/>
      <c r="K214" s="115"/>
    </row>
    <row r="215" spans="1:11" s="2" customFormat="1" ht="14.25" hidden="1" customHeight="1">
      <c r="A215" s="29" t="s">
        <v>547</v>
      </c>
      <c r="B215" s="37" t="s">
        <v>459</v>
      </c>
      <c r="C215" s="56"/>
      <c r="D215" s="57"/>
      <c r="E215" s="57"/>
      <c r="F215" s="57"/>
      <c r="G215" s="57"/>
      <c r="H215" s="39"/>
      <c r="I215" s="39"/>
      <c r="J215" s="39"/>
      <c r="K215" s="116"/>
    </row>
    <row r="216" spans="1:11" s="46" customFormat="1">
      <c r="A216" s="105" t="s">
        <v>569</v>
      </c>
      <c r="B216" s="104" t="s">
        <v>594</v>
      </c>
      <c r="C216" s="56"/>
      <c r="D216" s="52">
        <v>-862969</v>
      </c>
      <c r="E216" s="52"/>
      <c r="F216" s="100"/>
      <c r="G216" s="100"/>
      <c r="H216" s="101"/>
      <c r="I216" s="101"/>
      <c r="J216" s="101"/>
      <c r="K216" s="114"/>
    </row>
    <row r="217" spans="1:11" s="46" customFormat="1" hidden="1">
      <c r="A217" s="105" t="s">
        <v>548</v>
      </c>
      <c r="B217" s="99" t="s">
        <v>446</v>
      </c>
      <c r="C217" s="56"/>
      <c r="D217" s="100"/>
      <c r="E217" s="100"/>
      <c r="F217" s="100"/>
      <c r="G217" s="100"/>
      <c r="H217" s="101"/>
      <c r="I217" s="101"/>
      <c r="J217" s="101"/>
      <c r="K217" s="114"/>
    </row>
    <row r="218" spans="1:11" s="46" customFormat="1" hidden="1">
      <c r="A218" s="105" t="s">
        <v>549</v>
      </c>
      <c r="B218" s="99" t="s">
        <v>460</v>
      </c>
      <c r="C218" s="56"/>
      <c r="D218" s="100"/>
      <c r="E218" s="100"/>
      <c r="F218" s="100"/>
      <c r="G218" s="100"/>
      <c r="H218" s="101"/>
      <c r="I218" s="101"/>
      <c r="J218" s="101"/>
      <c r="K218" s="114"/>
    </row>
    <row r="219" spans="1:11" s="46" customFormat="1" hidden="1">
      <c r="A219" s="105" t="s">
        <v>550</v>
      </c>
      <c r="B219" s="99" t="s">
        <v>448</v>
      </c>
      <c r="C219" s="56"/>
      <c r="D219" s="100"/>
      <c r="E219" s="100"/>
      <c r="F219" s="100"/>
      <c r="G219" s="100"/>
      <c r="H219" s="101"/>
      <c r="I219" s="101"/>
      <c r="J219" s="101"/>
      <c r="K219" s="114"/>
    </row>
    <row r="220" spans="1:11" s="46" customFormat="1" hidden="1">
      <c r="A220" s="105" t="s">
        <v>551</v>
      </c>
      <c r="B220" s="99" t="s">
        <v>461</v>
      </c>
      <c r="C220" s="56"/>
      <c r="D220" s="100"/>
      <c r="E220" s="100"/>
      <c r="F220" s="100"/>
      <c r="G220" s="100"/>
      <c r="H220" s="101"/>
      <c r="I220" s="101"/>
      <c r="J220" s="101"/>
      <c r="K220" s="114"/>
    </row>
    <row r="221" spans="1:11" s="2" customFormat="1" hidden="1">
      <c r="A221" s="137" t="s">
        <v>462</v>
      </c>
      <c r="B221" s="137"/>
      <c r="C221" s="137"/>
      <c r="D221" s="137"/>
      <c r="E221" s="137"/>
      <c r="F221" s="137"/>
      <c r="G221" s="137"/>
      <c r="H221" s="137"/>
      <c r="I221" s="137"/>
      <c r="J221" s="137"/>
      <c r="K221" s="116"/>
    </row>
    <row r="222" spans="1:11" s="2" customFormat="1" hidden="1">
      <c r="A222" s="138" t="s">
        <v>463</v>
      </c>
      <c r="B222" s="138"/>
      <c r="C222" s="138"/>
      <c r="D222" s="138"/>
      <c r="E222" s="138"/>
      <c r="F222" s="138"/>
      <c r="G222" s="138"/>
      <c r="H222" s="138"/>
      <c r="I222" s="138"/>
      <c r="J222" s="138"/>
      <c r="K222" s="116"/>
    </row>
    <row r="223" spans="1:11" hidden="1"/>
    <row r="225" spans="1:10">
      <c r="A225" s="5" t="s">
        <v>583</v>
      </c>
      <c r="C225" s="59"/>
      <c r="D225" s="59"/>
      <c r="E225" s="59"/>
      <c r="F225" s="106" t="s">
        <v>584</v>
      </c>
      <c r="G225" s="59"/>
      <c r="H225" s="59"/>
      <c r="I225" s="59"/>
      <c r="J225" s="59"/>
    </row>
    <row r="226" spans="1:10">
      <c r="A226" s="107" t="s">
        <v>585</v>
      </c>
      <c r="B226" s="60"/>
      <c r="C226" s="61"/>
      <c r="D226" s="61"/>
      <c r="F226" s="106" t="s">
        <v>596</v>
      </c>
      <c r="G226" s="62"/>
      <c r="H226" s="62"/>
    </row>
  </sheetData>
  <mergeCells count="13">
    <mergeCell ref="A2:J2"/>
    <mergeCell ref="A3:J3"/>
    <mergeCell ref="A6:A7"/>
    <mergeCell ref="G6:G7"/>
    <mergeCell ref="H6:H7"/>
    <mergeCell ref="I6:I7"/>
    <mergeCell ref="J6:J7"/>
    <mergeCell ref="D6:E6"/>
    <mergeCell ref="A221:J221"/>
    <mergeCell ref="A222:J222"/>
    <mergeCell ref="F6:F7"/>
    <mergeCell ref="B6:B7"/>
    <mergeCell ref="C6:C7"/>
  </mergeCells>
  <phoneticPr fontId="0" type="noConversion"/>
  <pageMargins left="0.18" right="0.21" top="0.73" bottom="0.22" header="0.19685039370078741" footer="0.14000000000000001"/>
  <pageSetup paperSize="9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945"/>
  <sheetViews>
    <sheetView workbookViewId="0">
      <selection activeCell="A268" sqref="A268"/>
    </sheetView>
  </sheetViews>
  <sheetFormatPr defaultRowHeight="12"/>
  <cols>
    <col min="1" max="1" width="58" style="93" customWidth="1"/>
    <col min="2" max="2" width="9.140625" style="64"/>
    <col min="3" max="3" width="6.28515625" style="64" customWidth="1"/>
    <col min="4" max="4" width="11" style="91" customWidth="1"/>
    <col min="5" max="5" width="8.85546875" style="91" customWidth="1"/>
    <col min="6" max="7" width="9.7109375" style="91" customWidth="1"/>
    <col min="8" max="8" width="8.7109375" style="91" customWidth="1"/>
    <col min="9" max="9" width="9.7109375" style="91" customWidth="1"/>
    <col min="10" max="10" width="9.42578125" style="91" customWidth="1"/>
    <col min="11" max="16384" width="9.140625" style="67"/>
  </cols>
  <sheetData>
    <row r="1" spans="1:12">
      <c r="A1" s="63" t="s">
        <v>440</v>
      </c>
      <c r="D1" s="65"/>
      <c r="E1" s="65"/>
      <c r="F1" s="65"/>
      <c r="G1" s="65"/>
      <c r="H1" s="65"/>
      <c r="I1" s="65"/>
      <c r="J1" s="66" t="s">
        <v>255</v>
      </c>
    </row>
    <row r="3" spans="1:12" ht="50.25" customHeight="1">
      <c r="A3" s="145" t="s">
        <v>561</v>
      </c>
      <c r="B3" s="145"/>
      <c r="C3" s="145"/>
      <c r="D3" s="145"/>
      <c r="E3" s="145"/>
      <c r="F3" s="145"/>
      <c r="G3" s="145"/>
      <c r="H3" s="145"/>
      <c r="I3" s="145"/>
      <c r="J3" s="145"/>
    </row>
    <row r="4" spans="1:12">
      <c r="A4" s="144" t="s">
        <v>604</v>
      </c>
      <c r="B4" s="144"/>
      <c r="C4" s="144"/>
      <c r="D4" s="144"/>
      <c r="E4" s="144"/>
      <c r="F4" s="144"/>
      <c r="G4" s="144"/>
      <c r="H4" s="144"/>
      <c r="I4" s="144"/>
      <c r="J4" s="144"/>
    </row>
    <row r="5" spans="1:12" s="73" customFormat="1">
      <c r="A5" s="68"/>
      <c r="B5" s="69"/>
      <c r="C5" s="70"/>
      <c r="D5" s="71"/>
      <c r="E5" s="71"/>
      <c r="F5" s="72"/>
      <c r="G5" s="72"/>
      <c r="H5" s="72"/>
      <c r="I5" s="72"/>
      <c r="J5" s="72"/>
    </row>
    <row r="6" spans="1:12" s="10" customFormat="1">
      <c r="A6" s="74"/>
      <c r="B6" s="75"/>
      <c r="C6" s="76"/>
      <c r="D6" s="33"/>
      <c r="E6" s="33"/>
      <c r="F6" s="77"/>
      <c r="G6" s="77"/>
      <c r="H6" s="33"/>
      <c r="I6" s="77"/>
      <c r="J6" s="6" t="s">
        <v>104</v>
      </c>
      <c r="K6" s="8"/>
      <c r="L6" s="9"/>
    </row>
    <row r="7" spans="1:12" s="78" customFormat="1" ht="12.75" customHeight="1">
      <c r="A7" s="146" t="s">
        <v>84</v>
      </c>
      <c r="B7" s="146" t="s">
        <v>80</v>
      </c>
      <c r="C7" s="141" t="s">
        <v>92</v>
      </c>
      <c r="D7" s="148" t="s">
        <v>4</v>
      </c>
      <c r="E7" s="149"/>
      <c r="F7" s="139" t="s">
        <v>81</v>
      </c>
      <c r="G7" s="139" t="s">
        <v>5</v>
      </c>
      <c r="H7" s="139" t="s">
        <v>6</v>
      </c>
      <c r="I7" s="139" t="s">
        <v>7</v>
      </c>
      <c r="J7" s="139" t="s">
        <v>8</v>
      </c>
    </row>
    <row r="8" spans="1:12" s="78" customFormat="1" ht="51.75" customHeight="1">
      <c r="A8" s="147"/>
      <c r="B8" s="147"/>
      <c r="C8" s="142"/>
      <c r="D8" s="11" t="s">
        <v>562</v>
      </c>
      <c r="E8" s="11" t="s">
        <v>93</v>
      </c>
      <c r="F8" s="139"/>
      <c r="G8" s="139"/>
      <c r="H8" s="139"/>
      <c r="I8" s="139"/>
      <c r="J8" s="139"/>
    </row>
    <row r="9" spans="1:12" s="79" customFormat="1">
      <c r="A9" s="11" t="s">
        <v>79</v>
      </c>
      <c r="B9" s="11" t="s">
        <v>19</v>
      </c>
      <c r="C9" s="11" t="s">
        <v>94</v>
      </c>
      <c r="D9" s="11" t="s">
        <v>95</v>
      </c>
      <c r="E9" s="11" t="s">
        <v>96</v>
      </c>
      <c r="F9" s="11" t="s">
        <v>82</v>
      </c>
      <c r="G9" s="11" t="s">
        <v>83</v>
      </c>
      <c r="H9" s="11" t="s">
        <v>97</v>
      </c>
      <c r="I9" s="11" t="s">
        <v>98</v>
      </c>
      <c r="J9" s="11" t="s">
        <v>99</v>
      </c>
    </row>
    <row r="10" spans="1:12" s="82" customFormat="1">
      <c r="A10" s="80" t="s">
        <v>256</v>
      </c>
      <c r="B10" s="81" t="s">
        <v>435</v>
      </c>
      <c r="C10" s="17">
        <f>C11+C16+C22+C64+C73</f>
        <v>0</v>
      </c>
      <c r="D10" s="17">
        <f>D11+D16+D22+D64+D73</f>
        <v>18340075</v>
      </c>
      <c r="E10" s="17">
        <f t="shared" ref="E10:J10" si="0">E11+E16+E22+E64+E73</f>
        <v>4436000</v>
      </c>
      <c r="F10" s="17">
        <f t="shared" si="0"/>
        <v>14743587</v>
      </c>
      <c r="G10" s="17">
        <f t="shared" si="0"/>
        <v>4238262</v>
      </c>
      <c r="H10" s="17">
        <f t="shared" si="0"/>
        <v>3987926</v>
      </c>
      <c r="I10" s="17">
        <f t="shared" si="0"/>
        <v>250336</v>
      </c>
      <c r="J10" s="17">
        <f t="shared" si="0"/>
        <v>4218507</v>
      </c>
    </row>
    <row r="11" spans="1:12" s="82" customFormat="1" hidden="1">
      <c r="A11" s="27" t="s">
        <v>432</v>
      </c>
      <c r="B11" s="24" t="s">
        <v>103</v>
      </c>
      <c r="C11" s="25"/>
      <c r="D11" s="26"/>
      <c r="E11" s="26"/>
      <c r="F11" s="26"/>
      <c r="G11" s="26"/>
      <c r="H11" s="26"/>
      <c r="I11" s="26"/>
      <c r="J11" s="26"/>
    </row>
    <row r="12" spans="1:12" s="82" customFormat="1" hidden="1">
      <c r="A12" s="27" t="s">
        <v>257</v>
      </c>
      <c r="B12" s="24" t="s">
        <v>258</v>
      </c>
      <c r="C12" s="26"/>
      <c r="D12" s="26"/>
      <c r="E12" s="26"/>
      <c r="F12" s="26"/>
      <c r="G12" s="26"/>
      <c r="H12" s="26"/>
      <c r="I12" s="26"/>
      <c r="J12" s="26"/>
    </row>
    <row r="13" spans="1:12" s="82" customFormat="1" ht="12.75" hidden="1" customHeight="1">
      <c r="A13" s="27" t="s">
        <v>259</v>
      </c>
      <c r="B13" s="24" t="s">
        <v>260</v>
      </c>
      <c r="C13" s="31"/>
      <c r="D13" s="3"/>
      <c r="E13" s="3"/>
      <c r="F13" s="3"/>
      <c r="G13" s="3"/>
      <c r="H13" s="3"/>
      <c r="I13" s="3"/>
      <c r="J13" s="3"/>
    </row>
    <row r="14" spans="1:12" ht="12.75" hidden="1" customHeight="1">
      <c r="A14" s="27" t="s">
        <v>261</v>
      </c>
      <c r="B14" s="24" t="s">
        <v>262</v>
      </c>
      <c r="C14" s="3"/>
      <c r="D14" s="3"/>
      <c r="E14" s="3"/>
      <c r="F14" s="3"/>
      <c r="G14" s="3"/>
      <c r="H14" s="3"/>
      <c r="I14" s="3"/>
      <c r="J14" s="3"/>
    </row>
    <row r="15" spans="1:12" ht="12.75" hidden="1" customHeight="1">
      <c r="A15" s="27" t="s">
        <v>263</v>
      </c>
      <c r="B15" s="28" t="s">
        <v>264</v>
      </c>
      <c r="C15" s="3"/>
      <c r="D15" s="3"/>
      <c r="E15" s="3"/>
      <c r="F15" s="3"/>
      <c r="G15" s="3"/>
      <c r="H15" s="3"/>
      <c r="I15" s="3"/>
      <c r="J15" s="3"/>
    </row>
    <row r="16" spans="1:12" ht="12.75" hidden="1" customHeight="1">
      <c r="A16" s="27" t="s">
        <v>265</v>
      </c>
      <c r="B16" s="28" t="s">
        <v>266</v>
      </c>
      <c r="C16" s="3"/>
      <c r="D16" s="3"/>
      <c r="E16" s="3"/>
      <c r="F16" s="3"/>
      <c r="G16" s="3"/>
      <c r="H16" s="3"/>
      <c r="I16" s="3"/>
      <c r="J16" s="3"/>
    </row>
    <row r="17" spans="1:10" ht="24" hidden="1">
      <c r="A17" s="27" t="s">
        <v>433</v>
      </c>
      <c r="B17" s="24" t="s">
        <v>267</v>
      </c>
      <c r="C17" s="3"/>
      <c r="D17" s="3"/>
      <c r="E17" s="3"/>
      <c r="F17" s="3"/>
      <c r="G17" s="3"/>
      <c r="H17" s="3"/>
      <c r="I17" s="3"/>
      <c r="J17" s="3"/>
    </row>
    <row r="18" spans="1:10" ht="12.75" hidden="1" customHeight="1">
      <c r="A18" s="27" t="s">
        <v>268</v>
      </c>
      <c r="B18" s="24" t="s">
        <v>269</v>
      </c>
      <c r="C18" s="3"/>
      <c r="D18" s="3"/>
      <c r="E18" s="3"/>
      <c r="F18" s="3"/>
      <c r="G18" s="3"/>
      <c r="H18" s="3"/>
      <c r="I18" s="3"/>
      <c r="J18" s="3"/>
    </row>
    <row r="19" spans="1:10" ht="12.75" hidden="1" customHeight="1">
      <c r="A19" s="27" t="s">
        <v>270</v>
      </c>
      <c r="B19" s="24" t="s">
        <v>271</v>
      </c>
      <c r="C19" s="3"/>
      <c r="D19" s="3"/>
      <c r="E19" s="3"/>
      <c r="F19" s="3"/>
      <c r="G19" s="3"/>
      <c r="H19" s="3"/>
      <c r="I19" s="3"/>
      <c r="J19" s="3"/>
    </row>
    <row r="20" spans="1:10" ht="12.75" hidden="1" customHeight="1">
      <c r="A20" s="27" t="s">
        <v>397</v>
      </c>
      <c r="B20" s="28" t="s">
        <v>272</v>
      </c>
      <c r="C20" s="3"/>
      <c r="D20" s="3"/>
      <c r="E20" s="3"/>
      <c r="F20" s="3"/>
      <c r="G20" s="3"/>
      <c r="H20" s="3"/>
      <c r="I20" s="3"/>
      <c r="J20" s="3"/>
    </row>
    <row r="21" spans="1:10" ht="12.75" hidden="1" customHeight="1">
      <c r="A21" s="27" t="s">
        <v>273</v>
      </c>
      <c r="B21" s="24" t="s">
        <v>274</v>
      </c>
      <c r="C21" s="3"/>
      <c r="D21" s="3"/>
      <c r="E21" s="3"/>
      <c r="F21" s="3"/>
      <c r="G21" s="3"/>
      <c r="H21" s="3"/>
      <c r="I21" s="3"/>
      <c r="J21" s="3"/>
    </row>
    <row r="22" spans="1:10" s="82" customFormat="1">
      <c r="A22" s="83" t="s">
        <v>434</v>
      </c>
      <c r="B22" s="84" t="s">
        <v>275</v>
      </c>
      <c r="C22" s="52">
        <f>C38</f>
        <v>0</v>
      </c>
      <c r="D22" s="52">
        <f t="shared" ref="D22:J22" si="1">D38</f>
        <v>18340075</v>
      </c>
      <c r="E22" s="52">
        <f t="shared" si="1"/>
        <v>4436000</v>
      </c>
      <c r="F22" s="52">
        <f t="shared" si="1"/>
        <v>14743587</v>
      </c>
      <c r="G22" s="52">
        <f t="shared" si="1"/>
        <v>4238262</v>
      </c>
      <c r="H22" s="52">
        <f t="shared" si="1"/>
        <v>3987926</v>
      </c>
      <c r="I22" s="52">
        <f t="shared" si="1"/>
        <v>250336</v>
      </c>
      <c r="J22" s="52">
        <f t="shared" si="1"/>
        <v>4218507</v>
      </c>
    </row>
    <row r="23" spans="1:10" hidden="1">
      <c r="A23" s="27" t="s">
        <v>276</v>
      </c>
      <c r="B23" s="24" t="s">
        <v>277</v>
      </c>
      <c r="C23" s="3"/>
      <c r="D23" s="3"/>
      <c r="E23" s="3"/>
      <c r="F23" s="3"/>
      <c r="G23" s="3"/>
      <c r="H23" s="3"/>
      <c r="I23" s="3"/>
      <c r="J23" s="3"/>
    </row>
    <row r="24" spans="1:10" ht="12.75" hidden="1" customHeight="1">
      <c r="A24" s="27" t="s">
        <v>278</v>
      </c>
      <c r="B24" s="24" t="s">
        <v>279</v>
      </c>
      <c r="C24" s="3"/>
      <c r="D24" s="3"/>
      <c r="E24" s="3"/>
      <c r="F24" s="3"/>
      <c r="G24" s="3"/>
      <c r="H24" s="3"/>
      <c r="I24" s="3"/>
      <c r="J24" s="3"/>
    </row>
    <row r="25" spans="1:10" ht="12.75" hidden="1" customHeight="1">
      <c r="A25" s="27" t="s">
        <v>399</v>
      </c>
      <c r="B25" s="24" t="s">
        <v>280</v>
      </c>
      <c r="C25" s="3"/>
      <c r="D25" s="3"/>
      <c r="E25" s="3"/>
      <c r="F25" s="3"/>
      <c r="G25" s="3"/>
      <c r="H25" s="3"/>
      <c r="I25" s="3"/>
      <c r="J25" s="3"/>
    </row>
    <row r="26" spans="1:10" ht="12.75" hidden="1" customHeight="1">
      <c r="A26" s="27" t="s">
        <v>400</v>
      </c>
      <c r="B26" s="24" t="s">
        <v>281</v>
      </c>
      <c r="C26" s="3"/>
      <c r="D26" s="3"/>
      <c r="E26" s="3"/>
      <c r="F26" s="3"/>
      <c r="G26" s="3"/>
      <c r="H26" s="3"/>
      <c r="I26" s="3"/>
      <c r="J26" s="3"/>
    </row>
    <row r="27" spans="1:10" ht="12.75" hidden="1" customHeight="1">
      <c r="A27" s="27" t="s">
        <v>282</v>
      </c>
      <c r="B27" s="24" t="s">
        <v>283</v>
      </c>
      <c r="C27" s="3"/>
      <c r="D27" s="3"/>
      <c r="E27" s="3"/>
      <c r="F27" s="3"/>
      <c r="G27" s="3"/>
      <c r="H27" s="3"/>
      <c r="I27" s="3"/>
      <c r="J27" s="3"/>
    </row>
    <row r="28" spans="1:10" ht="12.75" hidden="1" customHeight="1">
      <c r="A28" s="27" t="s">
        <v>401</v>
      </c>
      <c r="B28" s="24" t="s">
        <v>284</v>
      </c>
      <c r="C28" s="3"/>
      <c r="D28" s="3"/>
      <c r="E28" s="3"/>
      <c r="F28" s="3"/>
      <c r="G28" s="3"/>
      <c r="H28" s="3"/>
      <c r="I28" s="3"/>
      <c r="J28" s="3"/>
    </row>
    <row r="29" spans="1:10" ht="12.75" hidden="1" customHeight="1">
      <c r="A29" s="27" t="s">
        <v>402</v>
      </c>
      <c r="B29" s="24" t="s">
        <v>285</v>
      </c>
      <c r="C29" s="3"/>
      <c r="D29" s="3"/>
      <c r="E29" s="3"/>
      <c r="F29" s="3"/>
      <c r="G29" s="3"/>
      <c r="H29" s="3"/>
      <c r="I29" s="3"/>
      <c r="J29" s="3"/>
    </row>
    <row r="30" spans="1:10" ht="12.75" hidden="1" customHeight="1">
      <c r="A30" s="27" t="s">
        <v>403</v>
      </c>
      <c r="B30" s="24" t="s">
        <v>286</v>
      </c>
      <c r="C30" s="3"/>
      <c r="D30" s="3"/>
      <c r="E30" s="3"/>
      <c r="F30" s="3"/>
      <c r="G30" s="3"/>
      <c r="H30" s="3"/>
      <c r="I30" s="3"/>
      <c r="J30" s="3"/>
    </row>
    <row r="31" spans="1:10" s="82" customFormat="1" ht="12.75" hidden="1" customHeight="1">
      <c r="A31" s="27" t="s">
        <v>287</v>
      </c>
      <c r="B31" s="24" t="s">
        <v>288</v>
      </c>
      <c r="C31" s="3"/>
      <c r="D31" s="3"/>
      <c r="E31" s="3"/>
      <c r="F31" s="3"/>
      <c r="G31" s="3"/>
      <c r="H31" s="3"/>
      <c r="I31" s="3"/>
      <c r="J31" s="3"/>
    </row>
    <row r="32" spans="1:10" ht="12.75" hidden="1" customHeight="1">
      <c r="A32" s="27" t="s">
        <v>404</v>
      </c>
      <c r="B32" s="24" t="s">
        <v>289</v>
      </c>
      <c r="C32" s="3"/>
      <c r="D32" s="3"/>
      <c r="E32" s="3"/>
      <c r="F32" s="3"/>
      <c r="G32" s="3"/>
      <c r="H32" s="3"/>
      <c r="I32" s="3"/>
      <c r="J32" s="3"/>
    </row>
    <row r="33" spans="1:10" ht="12.75" hidden="1" customHeight="1">
      <c r="A33" s="27" t="s">
        <v>405</v>
      </c>
      <c r="B33" s="24" t="s">
        <v>290</v>
      </c>
      <c r="C33" s="3"/>
      <c r="D33" s="3"/>
      <c r="E33" s="3"/>
      <c r="F33" s="3"/>
      <c r="G33" s="3"/>
      <c r="H33" s="3"/>
      <c r="I33" s="3"/>
      <c r="J33" s="3"/>
    </row>
    <row r="34" spans="1:10" ht="12.75" hidden="1" customHeight="1">
      <c r="A34" s="27" t="s">
        <v>291</v>
      </c>
      <c r="B34" s="24" t="s">
        <v>292</v>
      </c>
      <c r="C34" s="3"/>
      <c r="D34" s="3"/>
      <c r="E34" s="3"/>
      <c r="F34" s="3"/>
      <c r="G34" s="3"/>
      <c r="H34" s="3"/>
      <c r="I34" s="3"/>
      <c r="J34" s="3"/>
    </row>
    <row r="35" spans="1:10" ht="12.75" hidden="1" customHeight="1">
      <c r="A35" s="27" t="s">
        <v>406</v>
      </c>
      <c r="B35" s="24" t="s">
        <v>293</v>
      </c>
      <c r="C35" s="3"/>
      <c r="D35" s="3"/>
      <c r="E35" s="3"/>
      <c r="F35" s="3"/>
      <c r="G35" s="3"/>
      <c r="H35" s="3"/>
      <c r="I35" s="3"/>
      <c r="J35" s="3"/>
    </row>
    <row r="36" spans="1:10" ht="12.75" hidden="1" customHeight="1">
      <c r="A36" s="27" t="s">
        <v>100</v>
      </c>
      <c r="B36" s="24" t="s">
        <v>294</v>
      </c>
      <c r="C36" s="3"/>
      <c r="D36" s="3"/>
      <c r="E36" s="3"/>
      <c r="F36" s="3"/>
      <c r="G36" s="3"/>
      <c r="H36" s="3"/>
      <c r="I36" s="3"/>
      <c r="J36" s="3"/>
    </row>
    <row r="37" spans="1:10" ht="12.75" hidden="1" customHeight="1">
      <c r="A37" s="27" t="s">
        <v>295</v>
      </c>
      <c r="B37" s="28" t="s">
        <v>296</v>
      </c>
      <c r="C37" s="3"/>
      <c r="D37" s="3"/>
      <c r="E37" s="3"/>
      <c r="F37" s="3"/>
      <c r="G37" s="3"/>
      <c r="H37" s="3"/>
      <c r="I37" s="3"/>
      <c r="J37" s="3"/>
    </row>
    <row r="38" spans="1:10" s="82" customFormat="1">
      <c r="A38" s="83" t="s">
        <v>297</v>
      </c>
      <c r="B38" s="85" t="s">
        <v>298</v>
      </c>
      <c r="C38" s="52">
        <f>C39</f>
        <v>0</v>
      </c>
      <c r="D38" s="52">
        <f t="shared" ref="D38:J38" si="2">D39</f>
        <v>18340075</v>
      </c>
      <c r="E38" s="52">
        <f t="shared" si="2"/>
        <v>4436000</v>
      </c>
      <c r="F38" s="52">
        <f t="shared" si="2"/>
        <v>14743587</v>
      </c>
      <c r="G38" s="52">
        <f t="shared" si="2"/>
        <v>4238262</v>
      </c>
      <c r="H38" s="52">
        <f t="shared" si="2"/>
        <v>3987926</v>
      </c>
      <c r="I38" s="52">
        <f t="shared" si="2"/>
        <v>250336</v>
      </c>
      <c r="J38" s="52">
        <f t="shared" si="2"/>
        <v>4218507</v>
      </c>
    </row>
    <row r="39" spans="1:10">
      <c r="A39" s="27" t="s">
        <v>299</v>
      </c>
      <c r="B39" s="28" t="s">
        <v>300</v>
      </c>
      <c r="C39" s="3">
        <f>C40</f>
        <v>0</v>
      </c>
      <c r="D39" s="3">
        <f t="shared" ref="D39:J39" si="3">D40</f>
        <v>18340075</v>
      </c>
      <c r="E39" s="3">
        <f t="shared" si="3"/>
        <v>4436000</v>
      </c>
      <c r="F39" s="3">
        <f t="shared" si="3"/>
        <v>14743587</v>
      </c>
      <c r="G39" s="3">
        <f t="shared" si="3"/>
        <v>4238262</v>
      </c>
      <c r="H39" s="3">
        <f t="shared" si="3"/>
        <v>3987926</v>
      </c>
      <c r="I39" s="3">
        <f t="shared" si="3"/>
        <v>250336</v>
      </c>
      <c r="J39" s="3">
        <f t="shared" si="3"/>
        <v>4218507</v>
      </c>
    </row>
    <row r="40" spans="1:10" s="86" customFormat="1">
      <c r="A40" s="27" t="s">
        <v>407</v>
      </c>
      <c r="B40" s="24" t="s">
        <v>301</v>
      </c>
      <c r="C40" s="3">
        <f>'anexa 7b'!C9</f>
        <v>0</v>
      </c>
      <c r="D40" s="3">
        <f>'anexa 7b'!D9</f>
        <v>18340075</v>
      </c>
      <c r="E40" s="3">
        <f>'anexa 7b'!E9</f>
        <v>4436000</v>
      </c>
      <c r="F40" s="3">
        <f>'anexa 7b'!F9</f>
        <v>14743587</v>
      </c>
      <c r="G40" s="3">
        <f>'anexa 7b'!G9</f>
        <v>4238262</v>
      </c>
      <c r="H40" s="3">
        <f>'anexa 7b'!H9</f>
        <v>3987926</v>
      </c>
      <c r="I40" s="3">
        <f>'anexa 7b'!I9</f>
        <v>250336</v>
      </c>
      <c r="J40" s="3">
        <f>'anexa 7b'!J9</f>
        <v>4218507</v>
      </c>
    </row>
    <row r="41" spans="1:10" hidden="1">
      <c r="A41" s="27" t="s">
        <v>385</v>
      </c>
      <c r="B41" s="28" t="s">
        <v>302</v>
      </c>
      <c r="C41" s="3"/>
      <c r="D41" s="3"/>
      <c r="E41" s="3"/>
      <c r="F41" s="3"/>
      <c r="G41" s="3"/>
      <c r="H41" s="3"/>
      <c r="I41" s="3"/>
      <c r="J41" s="3"/>
    </row>
    <row r="42" spans="1:10" hidden="1">
      <c r="A42" s="27" t="s">
        <v>303</v>
      </c>
      <c r="B42" s="24" t="s">
        <v>304</v>
      </c>
      <c r="C42" s="3"/>
      <c r="D42" s="3"/>
      <c r="E42" s="3"/>
      <c r="F42" s="3"/>
      <c r="G42" s="3"/>
      <c r="H42" s="3"/>
      <c r="I42" s="3"/>
      <c r="J42" s="3"/>
    </row>
    <row r="43" spans="1:10" hidden="1">
      <c r="A43" s="27" t="s">
        <v>408</v>
      </c>
      <c r="B43" s="24" t="s">
        <v>305</v>
      </c>
      <c r="C43" s="3"/>
      <c r="D43" s="3"/>
      <c r="E43" s="3"/>
      <c r="F43" s="3"/>
      <c r="G43" s="3"/>
      <c r="H43" s="3"/>
      <c r="I43" s="3"/>
      <c r="J43" s="3"/>
    </row>
    <row r="44" spans="1:10" hidden="1">
      <c r="A44" s="27" t="s">
        <v>306</v>
      </c>
      <c r="B44" s="24" t="s">
        <v>307</v>
      </c>
      <c r="C44" s="3"/>
      <c r="D44" s="3"/>
      <c r="E44" s="3"/>
      <c r="F44" s="3"/>
      <c r="G44" s="3"/>
      <c r="H44" s="3"/>
      <c r="I44" s="3"/>
      <c r="J44" s="3"/>
    </row>
    <row r="45" spans="1:10" ht="25.5" hidden="1" customHeight="1">
      <c r="A45" s="27" t="s">
        <v>308</v>
      </c>
      <c r="B45" s="24" t="s">
        <v>309</v>
      </c>
      <c r="C45" s="3"/>
      <c r="D45" s="3"/>
      <c r="E45" s="3"/>
      <c r="F45" s="3"/>
      <c r="G45" s="3"/>
      <c r="H45" s="3"/>
      <c r="I45" s="3"/>
      <c r="J45" s="3"/>
    </row>
    <row r="46" spans="1:10" s="82" customFormat="1" ht="12.75" hidden="1" customHeight="1">
      <c r="A46" s="27" t="s">
        <v>409</v>
      </c>
      <c r="B46" s="24" t="s">
        <v>310</v>
      </c>
      <c r="C46" s="3"/>
      <c r="D46" s="3"/>
      <c r="E46" s="3"/>
      <c r="F46" s="3"/>
      <c r="G46" s="3"/>
      <c r="H46" s="3"/>
      <c r="I46" s="3"/>
      <c r="J46" s="3"/>
    </row>
    <row r="47" spans="1:10" s="82" customFormat="1" ht="12.75" hidden="1" customHeight="1">
      <c r="A47" s="27" t="s">
        <v>410</v>
      </c>
      <c r="B47" s="24" t="s">
        <v>311</v>
      </c>
      <c r="C47" s="3"/>
      <c r="D47" s="3"/>
      <c r="E47" s="3"/>
      <c r="F47" s="3"/>
      <c r="G47" s="3"/>
      <c r="H47" s="3"/>
      <c r="I47" s="3"/>
      <c r="J47" s="3"/>
    </row>
    <row r="48" spans="1:10" ht="12.75" hidden="1" customHeight="1">
      <c r="A48" s="27" t="s">
        <v>411</v>
      </c>
      <c r="B48" s="24" t="s">
        <v>312</v>
      </c>
      <c r="C48" s="3"/>
      <c r="D48" s="3"/>
      <c r="E48" s="3"/>
      <c r="F48" s="3"/>
      <c r="G48" s="3"/>
      <c r="H48" s="3"/>
      <c r="I48" s="3"/>
      <c r="J48" s="3"/>
    </row>
    <row r="49" spans="1:10" ht="12.75" hidden="1" customHeight="1">
      <c r="A49" s="27" t="s">
        <v>412</v>
      </c>
      <c r="B49" s="24" t="s">
        <v>313</v>
      </c>
      <c r="C49" s="3"/>
      <c r="D49" s="3"/>
      <c r="E49" s="3"/>
      <c r="F49" s="3"/>
      <c r="G49" s="3"/>
      <c r="H49" s="3"/>
      <c r="I49" s="3"/>
      <c r="J49" s="3"/>
    </row>
    <row r="50" spans="1:10" ht="12.75" hidden="1" customHeight="1">
      <c r="A50" s="27" t="s">
        <v>413</v>
      </c>
      <c r="B50" s="24" t="s">
        <v>314</v>
      </c>
      <c r="C50" s="3"/>
      <c r="D50" s="3"/>
      <c r="E50" s="3"/>
      <c r="F50" s="3"/>
      <c r="G50" s="3"/>
      <c r="H50" s="3"/>
      <c r="I50" s="3"/>
      <c r="J50" s="3"/>
    </row>
    <row r="51" spans="1:10" ht="12.75" hidden="1" customHeight="1">
      <c r="A51" s="27" t="s">
        <v>414</v>
      </c>
      <c r="B51" s="24" t="s">
        <v>315</v>
      </c>
      <c r="C51" s="3"/>
      <c r="D51" s="3"/>
      <c r="E51" s="3"/>
      <c r="F51" s="3"/>
      <c r="G51" s="3"/>
      <c r="H51" s="3"/>
      <c r="I51" s="3"/>
      <c r="J51" s="3"/>
    </row>
    <row r="52" spans="1:10" ht="12.75" hidden="1" customHeight="1">
      <c r="A52" s="27" t="s">
        <v>415</v>
      </c>
      <c r="B52" s="24" t="s">
        <v>316</v>
      </c>
      <c r="C52" s="3"/>
      <c r="D52" s="3"/>
      <c r="E52" s="3"/>
      <c r="F52" s="3"/>
      <c r="G52" s="3"/>
      <c r="H52" s="3"/>
      <c r="I52" s="3"/>
      <c r="J52" s="3"/>
    </row>
    <row r="53" spans="1:10" ht="12.75" hidden="1" customHeight="1">
      <c r="A53" s="27" t="s">
        <v>101</v>
      </c>
      <c r="B53" s="24" t="s">
        <v>317</v>
      </c>
      <c r="C53" s="3"/>
      <c r="D53" s="3"/>
      <c r="E53" s="3"/>
      <c r="F53" s="3"/>
      <c r="G53" s="3"/>
      <c r="H53" s="3"/>
      <c r="I53" s="3"/>
      <c r="J53" s="3"/>
    </row>
    <row r="54" spans="1:10" ht="12.75" hidden="1" customHeight="1">
      <c r="A54" s="27" t="s">
        <v>416</v>
      </c>
      <c r="B54" s="28" t="s">
        <v>318</v>
      </c>
      <c r="C54" s="3"/>
      <c r="D54" s="3"/>
      <c r="E54" s="3"/>
      <c r="F54" s="3"/>
      <c r="G54" s="3"/>
      <c r="H54" s="3"/>
      <c r="I54" s="3"/>
      <c r="J54" s="3"/>
    </row>
    <row r="55" spans="1:10" ht="12.75" hidden="1" customHeight="1">
      <c r="A55" s="27" t="s">
        <v>102</v>
      </c>
      <c r="B55" s="24" t="s">
        <v>319</v>
      </c>
      <c r="C55" s="3"/>
      <c r="D55" s="3"/>
      <c r="E55" s="3"/>
      <c r="F55" s="3"/>
      <c r="G55" s="3"/>
      <c r="H55" s="3"/>
      <c r="I55" s="3"/>
      <c r="J55" s="3"/>
    </row>
    <row r="56" spans="1:10" ht="12.75" hidden="1" customHeight="1">
      <c r="A56" s="27" t="s">
        <v>320</v>
      </c>
      <c r="B56" s="24" t="s">
        <v>321</v>
      </c>
      <c r="C56" s="3"/>
      <c r="D56" s="3"/>
      <c r="E56" s="3"/>
      <c r="F56" s="3"/>
      <c r="G56" s="3"/>
      <c r="H56" s="3"/>
      <c r="I56" s="3"/>
      <c r="J56" s="3"/>
    </row>
    <row r="57" spans="1:10" ht="12.75" hidden="1" customHeight="1">
      <c r="A57" s="27" t="s">
        <v>417</v>
      </c>
      <c r="B57" s="24" t="s">
        <v>322</v>
      </c>
      <c r="C57" s="3"/>
      <c r="D57" s="3"/>
      <c r="E57" s="3"/>
      <c r="F57" s="3"/>
      <c r="G57" s="3"/>
      <c r="H57" s="3"/>
      <c r="I57" s="3"/>
      <c r="J57" s="3"/>
    </row>
    <row r="58" spans="1:10" s="82" customFormat="1" ht="12.75" hidden="1" customHeight="1">
      <c r="A58" s="27" t="s">
        <v>323</v>
      </c>
      <c r="B58" s="24" t="s">
        <v>324</v>
      </c>
      <c r="C58" s="3"/>
      <c r="D58" s="3"/>
      <c r="E58" s="3"/>
      <c r="F58" s="3"/>
      <c r="G58" s="3"/>
      <c r="H58" s="3"/>
      <c r="I58" s="3"/>
      <c r="J58" s="3"/>
    </row>
    <row r="59" spans="1:10" s="82" customFormat="1" ht="12.75" hidden="1" customHeight="1">
      <c r="A59" s="27" t="s">
        <v>325</v>
      </c>
      <c r="B59" s="28" t="s">
        <v>326</v>
      </c>
      <c r="C59" s="3"/>
      <c r="D59" s="3"/>
      <c r="E59" s="3"/>
      <c r="F59" s="3"/>
      <c r="G59" s="3"/>
      <c r="H59" s="3"/>
      <c r="I59" s="3"/>
      <c r="J59" s="3"/>
    </row>
    <row r="60" spans="1:10" ht="12.75" hidden="1" customHeight="1">
      <c r="A60" s="27" t="s">
        <v>327</v>
      </c>
      <c r="B60" s="24" t="s">
        <v>328</v>
      </c>
      <c r="C60" s="3"/>
      <c r="D60" s="3"/>
      <c r="E60" s="3"/>
      <c r="F60" s="3"/>
      <c r="G60" s="3"/>
      <c r="H60" s="3"/>
      <c r="I60" s="3"/>
      <c r="J60" s="3"/>
    </row>
    <row r="61" spans="1:10" ht="12.75" hidden="1" customHeight="1">
      <c r="A61" s="27" t="s">
        <v>329</v>
      </c>
      <c r="B61" s="24" t="s">
        <v>330</v>
      </c>
      <c r="C61" s="3"/>
      <c r="D61" s="3"/>
      <c r="E61" s="3"/>
      <c r="F61" s="3"/>
      <c r="G61" s="3"/>
      <c r="H61" s="3"/>
      <c r="I61" s="3"/>
      <c r="J61" s="3"/>
    </row>
    <row r="62" spans="1:10" s="82" customFormat="1" ht="12.75" hidden="1" customHeight="1">
      <c r="A62" s="27" t="s">
        <v>418</v>
      </c>
      <c r="B62" s="28" t="s">
        <v>331</v>
      </c>
      <c r="C62" s="3"/>
      <c r="D62" s="3"/>
      <c r="E62" s="3"/>
      <c r="F62" s="3"/>
      <c r="G62" s="3"/>
      <c r="H62" s="3"/>
      <c r="I62" s="3"/>
      <c r="J62" s="3"/>
    </row>
    <row r="63" spans="1:10" ht="12.75" hidden="1" customHeight="1">
      <c r="A63" s="27" t="s">
        <v>332</v>
      </c>
      <c r="B63" s="28" t="s">
        <v>333</v>
      </c>
      <c r="C63" s="3"/>
      <c r="D63" s="3"/>
      <c r="E63" s="3"/>
      <c r="F63" s="3"/>
      <c r="G63" s="3"/>
      <c r="H63" s="3"/>
      <c r="I63" s="3"/>
      <c r="J63" s="3"/>
    </row>
    <row r="64" spans="1:10" ht="12.75" hidden="1" customHeight="1">
      <c r="A64" s="27" t="s">
        <v>334</v>
      </c>
      <c r="B64" s="28" t="s">
        <v>335</v>
      </c>
      <c r="C64" s="3"/>
      <c r="D64" s="3"/>
      <c r="E64" s="3"/>
      <c r="F64" s="3"/>
      <c r="G64" s="3"/>
      <c r="H64" s="3"/>
      <c r="I64" s="3"/>
      <c r="J64" s="3"/>
    </row>
    <row r="65" spans="1:10" ht="12.75" hidden="1" customHeight="1">
      <c r="A65" s="27" t="s">
        <v>419</v>
      </c>
      <c r="B65" s="28" t="s">
        <v>336</v>
      </c>
      <c r="C65" s="3"/>
      <c r="D65" s="3"/>
      <c r="E65" s="3"/>
      <c r="F65" s="3"/>
      <c r="G65" s="3"/>
      <c r="H65" s="3"/>
      <c r="I65" s="3"/>
      <c r="J65" s="3"/>
    </row>
    <row r="66" spans="1:10" ht="12" hidden="1" customHeight="1">
      <c r="A66" s="27" t="s">
        <v>337</v>
      </c>
      <c r="B66" s="87"/>
      <c r="C66" s="3"/>
      <c r="D66" s="3"/>
      <c r="E66" s="3"/>
      <c r="F66" s="3"/>
      <c r="G66" s="3"/>
      <c r="H66" s="3"/>
      <c r="I66" s="3"/>
      <c r="J66" s="3"/>
    </row>
    <row r="67" spans="1:10" s="82" customFormat="1" ht="12.75" hidden="1" customHeight="1">
      <c r="A67" s="27" t="s">
        <v>338</v>
      </c>
      <c r="B67" s="24" t="s">
        <v>339</v>
      </c>
      <c r="C67" s="3"/>
      <c r="D67" s="3"/>
      <c r="E67" s="3"/>
      <c r="F67" s="3"/>
      <c r="G67" s="3"/>
      <c r="H67" s="3"/>
      <c r="I67" s="3"/>
      <c r="J67" s="3"/>
    </row>
    <row r="68" spans="1:10" ht="12.75" hidden="1" customHeight="1">
      <c r="A68" s="27" t="s">
        <v>340</v>
      </c>
      <c r="B68" s="24" t="s">
        <v>341</v>
      </c>
      <c r="C68" s="3"/>
      <c r="D68" s="3"/>
      <c r="E68" s="3"/>
      <c r="F68" s="3"/>
      <c r="G68" s="3"/>
      <c r="H68" s="3"/>
      <c r="I68" s="3"/>
      <c r="J68" s="3"/>
    </row>
    <row r="69" spans="1:10" ht="12.75" hidden="1" customHeight="1">
      <c r="A69" s="27" t="s">
        <v>420</v>
      </c>
      <c r="B69" s="24" t="s">
        <v>342</v>
      </c>
      <c r="C69" s="3"/>
      <c r="D69" s="3"/>
      <c r="E69" s="3"/>
      <c r="F69" s="3"/>
      <c r="G69" s="3"/>
      <c r="H69" s="3"/>
      <c r="I69" s="3"/>
      <c r="J69" s="3"/>
    </row>
    <row r="70" spans="1:10" ht="12.75" hidden="1" customHeight="1">
      <c r="A70" s="27" t="s">
        <v>421</v>
      </c>
      <c r="B70" s="28" t="s">
        <v>343</v>
      </c>
      <c r="C70" s="3"/>
      <c r="D70" s="3"/>
      <c r="E70" s="3"/>
      <c r="F70" s="3"/>
      <c r="G70" s="3"/>
      <c r="H70" s="3"/>
      <c r="I70" s="3"/>
      <c r="J70" s="3"/>
    </row>
    <row r="71" spans="1:10" s="82" customFormat="1" ht="12.75" hidden="1" customHeight="1">
      <c r="A71" s="27" t="s">
        <v>344</v>
      </c>
      <c r="B71" s="24" t="s">
        <v>345</v>
      </c>
      <c r="C71" s="3"/>
      <c r="D71" s="3"/>
      <c r="E71" s="3"/>
      <c r="F71" s="3"/>
      <c r="G71" s="3"/>
      <c r="H71" s="3"/>
      <c r="I71" s="3"/>
      <c r="J71" s="3"/>
    </row>
    <row r="72" spans="1:10" ht="12.75" hidden="1" customHeight="1">
      <c r="A72" s="27" t="s">
        <v>346</v>
      </c>
      <c r="B72" s="24" t="s">
        <v>347</v>
      </c>
      <c r="C72" s="3"/>
      <c r="D72" s="3"/>
      <c r="E72" s="3"/>
      <c r="F72" s="3"/>
      <c r="G72" s="3"/>
      <c r="H72" s="3"/>
      <c r="I72" s="3"/>
      <c r="J72" s="3"/>
    </row>
    <row r="73" spans="1:10" ht="12.75" hidden="1" customHeight="1">
      <c r="A73" s="27" t="s">
        <v>422</v>
      </c>
      <c r="B73" s="24" t="s">
        <v>348</v>
      </c>
      <c r="C73" s="3"/>
      <c r="D73" s="3"/>
      <c r="E73" s="3"/>
      <c r="F73" s="3"/>
      <c r="G73" s="3"/>
      <c r="H73" s="3"/>
      <c r="I73" s="3"/>
      <c r="J73" s="3"/>
    </row>
    <row r="74" spans="1:10" s="82" customFormat="1" ht="12.75" hidden="1" customHeight="1">
      <c r="A74" s="27" t="s">
        <v>349</v>
      </c>
      <c r="B74" s="24" t="s">
        <v>350</v>
      </c>
      <c r="C74" s="3"/>
      <c r="D74" s="3"/>
      <c r="E74" s="3"/>
      <c r="F74" s="3"/>
      <c r="G74" s="3"/>
      <c r="H74" s="3"/>
      <c r="I74" s="3"/>
      <c r="J74" s="3"/>
    </row>
    <row r="75" spans="1:10" s="82" customFormat="1" ht="12.75" hidden="1" customHeight="1">
      <c r="A75" s="27" t="s">
        <v>351</v>
      </c>
      <c r="B75" s="24" t="s">
        <v>352</v>
      </c>
      <c r="C75" s="3"/>
      <c r="D75" s="3"/>
      <c r="E75" s="3"/>
      <c r="F75" s="3"/>
      <c r="G75" s="3"/>
      <c r="H75" s="3"/>
      <c r="I75" s="3"/>
      <c r="J75" s="3"/>
    </row>
    <row r="76" spans="1:10" s="82" customFormat="1" ht="12.75" hidden="1" customHeight="1">
      <c r="A76" s="27" t="s">
        <v>353</v>
      </c>
      <c r="B76" s="28" t="s">
        <v>354</v>
      </c>
      <c r="C76" s="3"/>
      <c r="D76" s="3"/>
      <c r="E76" s="3"/>
      <c r="F76" s="3"/>
      <c r="G76" s="3"/>
      <c r="H76" s="3"/>
      <c r="I76" s="3"/>
      <c r="J76" s="3"/>
    </row>
    <row r="77" spans="1:10" s="82" customFormat="1" ht="12.75" hidden="1" customHeight="1">
      <c r="A77" s="27" t="s">
        <v>423</v>
      </c>
      <c r="B77" s="28" t="s">
        <v>355</v>
      </c>
      <c r="C77" s="3"/>
      <c r="D77" s="3"/>
      <c r="E77" s="3"/>
      <c r="F77" s="3"/>
      <c r="G77" s="3"/>
      <c r="H77" s="3"/>
      <c r="I77" s="3"/>
      <c r="J77" s="3"/>
    </row>
    <row r="78" spans="1:10" s="82" customFormat="1" ht="12.75" hidden="1" customHeight="1">
      <c r="A78" s="27" t="s">
        <v>424</v>
      </c>
      <c r="B78" s="28" t="s">
        <v>356</v>
      </c>
      <c r="C78" s="3"/>
      <c r="D78" s="3"/>
      <c r="E78" s="3"/>
      <c r="F78" s="3"/>
      <c r="G78" s="3"/>
      <c r="H78" s="3"/>
      <c r="I78" s="3"/>
      <c r="J78" s="3"/>
    </row>
    <row r="79" spans="1:10" s="82" customFormat="1" hidden="1">
      <c r="A79" s="27" t="s">
        <v>357</v>
      </c>
      <c r="B79" s="24" t="s">
        <v>358</v>
      </c>
      <c r="C79" s="3"/>
      <c r="D79" s="3"/>
      <c r="E79" s="3"/>
      <c r="F79" s="3"/>
      <c r="G79" s="3"/>
      <c r="H79" s="3"/>
      <c r="I79" s="3"/>
      <c r="J79" s="3"/>
    </row>
    <row r="80" spans="1:10" s="82" customFormat="1" ht="12.75" hidden="1" customHeight="1">
      <c r="A80" s="27" t="s">
        <v>359</v>
      </c>
      <c r="B80" s="24" t="s">
        <v>360</v>
      </c>
      <c r="C80" s="3"/>
      <c r="D80" s="3"/>
      <c r="E80" s="3"/>
      <c r="F80" s="3"/>
      <c r="G80" s="3"/>
      <c r="H80" s="3"/>
      <c r="I80" s="3"/>
      <c r="J80" s="3"/>
    </row>
    <row r="81" spans="1:10" s="82" customFormat="1" ht="12.75" hidden="1" customHeight="1">
      <c r="A81" s="27" t="s">
        <v>361</v>
      </c>
      <c r="B81" s="24" t="s">
        <v>362</v>
      </c>
      <c r="C81" s="3"/>
      <c r="D81" s="3"/>
      <c r="E81" s="3"/>
      <c r="F81" s="3"/>
      <c r="G81" s="3"/>
      <c r="H81" s="3"/>
      <c r="I81" s="3"/>
      <c r="J81" s="3"/>
    </row>
    <row r="82" spans="1:10" s="82" customFormat="1" ht="12.75" hidden="1" customHeight="1">
      <c r="A82" s="27" t="s">
        <v>425</v>
      </c>
      <c r="B82" s="24" t="s">
        <v>363</v>
      </c>
      <c r="C82" s="3"/>
      <c r="D82" s="3"/>
      <c r="E82" s="3"/>
      <c r="F82" s="3"/>
      <c r="G82" s="3"/>
      <c r="H82" s="3"/>
      <c r="I82" s="3"/>
      <c r="J82" s="3"/>
    </row>
    <row r="83" spans="1:10" s="82" customFormat="1" ht="12.75" hidden="1" customHeight="1">
      <c r="A83" s="27" t="s">
        <v>364</v>
      </c>
      <c r="B83" s="24" t="s">
        <v>365</v>
      </c>
      <c r="C83" s="3"/>
      <c r="D83" s="3"/>
      <c r="E83" s="3"/>
      <c r="F83" s="3"/>
      <c r="G83" s="3"/>
      <c r="H83" s="3"/>
      <c r="I83" s="3"/>
      <c r="J83" s="3"/>
    </row>
    <row r="84" spans="1:10" s="82" customFormat="1" ht="12.75" hidden="1" customHeight="1">
      <c r="A84" s="27" t="s">
        <v>395</v>
      </c>
      <c r="B84" s="28" t="s">
        <v>366</v>
      </c>
      <c r="C84" s="3"/>
      <c r="D84" s="3"/>
      <c r="E84" s="3"/>
      <c r="F84" s="3"/>
      <c r="G84" s="3"/>
      <c r="H84" s="3"/>
      <c r="I84" s="3"/>
      <c r="J84" s="3"/>
    </row>
    <row r="85" spans="1:10" s="82" customFormat="1" ht="12.75" hidden="1" customHeight="1">
      <c r="A85" s="27" t="s">
        <v>426</v>
      </c>
      <c r="B85" s="28" t="s">
        <v>367</v>
      </c>
      <c r="C85" s="3"/>
      <c r="D85" s="3"/>
      <c r="E85" s="3"/>
      <c r="F85" s="3"/>
      <c r="G85" s="3"/>
      <c r="H85" s="3"/>
      <c r="I85" s="3"/>
      <c r="J85" s="3"/>
    </row>
    <row r="86" spans="1:10" s="82" customFormat="1" ht="12.75" hidden="1" customHeight="1">
      <c r="A86" s="27" t="s">
        <v>427</v>
      </c>
      <c r="B86" s="24" t="s">
        <v>368</v>
      </c>
      <c r="C86" s="3"/>
      <c r="D86" s="3"/>
      <c r="E86" s="3"/>
      <c r="F86" s="3"/>
      <c r="G86" s="3"/>
      <c r="H86" s="3"/>
      <c r="I86" s="3"/>
      <c r="J86" s="3"/>
    </row>
    <row r="87" spans="1:10" s="82" customFormat="1" ht="12.75" hidden="1" customHeight="1">
      <c r="A87" s="27" t="s">
        <v>369</v>
      </c>
      <c r="B87" s="88" t="s">
        <v>370</v>
      </c>
      <c r="C87" s="3"/>
      <c r="D87" s="3"/>
      <c r="E87" s="3"/>
      <c r="F87" s="3"/>
      <c r="G87" s="3"/>
      <c r="H87" s="3"/>
      <c r="I87" s="3"/>
      <c r="J87" s="3"/>
    </row>
    <row r="88" spans="1:10" ht="12.75" hidden="1" customHeight="1">
      <c r="A88" s="28" t="s">
        <v>371</v>
      </c>
      <c r="B88" s="88" t="s">
        <v>372</v>
      </c>
      <c r="C88" s="3"/>
      <c r="D88" s="3"/>
      <c r="E88" s="3"/>
      <c r="F88" s="3"/>
      <c r="G88" s="3"/>
      <c r="H88" s="3"/>
      <c r="I88" s="3"/>
      <c r="J88" s="3"/>
    </row>
    <row r="89" spans="1:10" ht="12.75" hidden="1" customHeight="1">
      <c r="A89" s="28" t="s">
        <v>373</v>
      </c>
      <c r="B89" s="88" t="s">
        <v>374</v>
      </c>
      <c r="C89" s="3"/>
      <c r="D89" s="3"/>
      <c r="E89" s="3"/>
      <c r="F89" s="3"/>
      <c r="G89" s="3"/>
      <c r="H89" s="3"/>
      <c r="I89" s="3"/>
      <c r="J89" s="3"/>
    </row>
    <row r="90" spans="1:10" ht="12.75" hidden="1" customHeight="1">
      <c r="A90" s="89" t="s">
        <v>375</v>
      </c>
      <c r="B90" s="50" t="s">
        <v>376</v>
      </c>
      <c r="C90" s="3"/>
      <c r="D90" s="3"/>
      <c r="E90" s="3"/>
      <c r="F90" s="3"/>
      <c r="G90" s="3"/>
      <c r="H90" s="3"/>
      <c r="I90" s="3"/>
      <c r="J90" s="3"/>
    </row>
    <row r="91" spans="1:10" hidden="1">
      <c r="A91" s="27" t="s">
        <v>428</v>
      </c>
      <c r="B91" s="50" t="s">
        <v>377</v>
      </c>
      <c r="C91" s="3"/>
      <c r="D91" s="3"/>
      <c r="E91" s="3"/>
      <c r="F91" s="3"/>
      <c r="G91" s="3"/>
      <c r="H91" s="3"/>
      <c r="I91" s="3"/>
      <c r="J91" s="3"/>
    </row>
    <row r="92" spans="1:10" hidden="1">
      <c r="A92" s="89" t="s">
        <v>429</v>
      </c>
      <c r="B92" s="28" t="s">
        <v>378</v>
      </c>
      <c r="C92" s="3"/>
      <c r="D92" s="3"/>
      <c r="E92" s="3"/>
      <c r="F92" s="3"/>
      <c r="G92" s="3"/>
      <c r="H92" s="3"/>
      <c r="I92" s="3"/>
      <c r="J92" s="3"/>
    </row>
    <row r="93" spans="1:10" hidden="1">
      <c r="A93" s="89" t="s">
        <v>430</v>
      </c>
      <c r="B93" s="24" t="s">
        <v>379</v>
      </c>
      <c r="C93" s="3"/>
      <c r="D93" s="3"/>
      <c r="E93" s="3"/>
      <c r="F93" s="3"/>
      <c r="G93" s="3"/>
      <c r="H93" s="3"/>
      <c r="I93" s="3"/>
      <c r="J93" s="3"/>
    </row>
    <row r="94" spans="1:10" s="82" customFormat="1" ht="12" customHeight="1">
      <c r="A94" s="43" t="s">
        <v>380</v>
      </c>
      <c r="B94" s="90" t="s">
        <v>435</v>
      </c>
      <c r="C94" s="45">
        <f>C105</f>
        <v>0</v>
      </c>
      <c r="D94" s="45">
        <f t="shared" ref="D94:J94" si="4">D105</f>
        <v>16901000</v>
      </c>
      <c r="E94" s="45">
        <f t="shared" si="4"/>
        <v>4436000</v>
      </c>
      <c r="F94" s="45">
        <f t="shared" si="4"/>
        <v>14743587</v>
      </c>
      <c r="G94" s="45">
        <f t="shared" si="4"/>
        <v>4238262</v>
      </c>
      <c r="H94" s="45">
        <f t="shared" si="4"/>
        <v>3987926</v>
      </c>
      <c r="I94" s="45">
        <f t="shared" si="4"/>
        <v>250336</v>
      </c>
      <c r="J94" s="45">
        <f t="shared" si="4"/>
        <v>4174317</v>
      </c>
    </row>
    <row r="95" spans="1:10" hidden="1">
      <c r="A95" s="27" t="s">
        <v>257</v>
      </c>
      <c r="B95" s="24" t="s">
        <v>258</v>
      </c>
      <c r="C95" s="3"/>
      <c r="D95" s="3"/>
      <c r="E95" s="3"/>
      <c r="F95" s="3"/>
      <c r="G95" s="3"/>
      <c r="H95" s="3"/>
      <c r="I95" s="3"/>
      <c r="J95" s="3"/>
    </row>
    <row r="96" spans="1:10" ht="12.75" hidden="1" customHeight="1">
      <c r="A96" s="27" t="s">
        <v>259</v>
      </c>
      <c r="B96" s="24" t="s">
        <v>260</v>
      </c>
      <c r="C96" s="3"/>
      <c r="D96" s="3"/>
      <c r="E96" s="3"/>
      <c r="F96" s="3"/>
      <c r="G96" s="3"/>
      <c r="H96" s="3"/>
      <c r="I96" s="3"/>
      <c r="J96" s="3"/>
    </row>
    <row r="97" spans="1:10" ht="12.75" hidden="1" customHeight="1">
      <c r="A97" s="27" t="s">
        <v>261</v>
      </c>
      <c r="B97" s="24" t="s">
        <v>262</v>
      </c>
      <c r="C97" s="3"/>
      <c r="D97" s="3"/>
      <c r="E97" s="3"/>
      <c r="F97" s="3"/>
      <c r="G97" s="3"/>
      <c r="H97" s="3"/>
      <c r="I97" s="3"/>
      <c r="J97" s="3"/>
    </row>
    <row r="98" spans="1:10" ht="12.75" hidden="1" customHeight="1">
      <c r="A98" s="27" t="s">
        <v>263</v>
      </c>
      <c r="B98" s="28" t="s">
        <v>264</v>
      </c>
      <c r="C98" s="3"/>
      <c r="D98" s="3"/>
      <c r="E98" s="3"/>
      <c r="F98" s="3"/>
      <c r="G98" s="3"/>
      <c r="H98" s="3"/>
      <c r="I98" s="3"/>
      <c r="J98" s="3"/>
    </row>
    <row r="99" spans="1:10" ht="12.75" hidden="1" customHeight="1">
      <c r="A99" s="27" t="s">
        <v>265</v>
      </c>
      <c r="B99" s="28" t="s">
        <v>266</v>
      </c>
      <c r="C99" s="3"/>
      <c r="D99" s="3"/>
      <c r="E99" s="3"/>
      <c r="F99" s="3"/>
      <c r="G99" s="3"/>
      <c r="H99" s="3"/>
      <c r="I99" s="3"/>
      <c r="J99" s="3"/>
    </row>
    <row r="100" spans="1:10" ht="24" hidden="1">
      <c r="A100" s="27" t="s">
        <v>433</v>
      </c>
      <c r="B100" s="24" t="s">
        <v>267</v>
      </c>
      <c r="C100" s="3"/>
      <c r="D100" s="3"/>
      <c r="E100" s="3"/>
      <c r="F100" s="3"/>
      <c r="G100" s="3"/>
      <c r="H100" s="3"/>
      <c r="I100" s="3"/>
      <c r="J100" s="3"/>
    </row>
    <row r="101" spans="1:10" ht="12.75" hidden="1" customHeight="1">
      <c r="A101" s="27" t="s">
        <v>381</v>
      </c>
      <c r="B101" s="24" t="s">
        <v>269</v>
      </c>
      <c r="C101" s="3"/>
      <c r="D101" s="3"/>
      <c r="E101" s="3"/>
      <c r="F101" s="3"/>
      <c r="G101" s="3"/>
      <c r="H101" s="3"/>
      <c r="I101" s="3"/>
      <c r="J101" s="3"/>
    </row>
    <row r="102" spans="1:10" ht="12.75" hidden="1" customHeight="1">
      <c r="A102" s="27" t="s">
        <v>270</v>
      </c>
      <c r="B102" s="24" t="s">
        <v>271</v>
      </c>
      <c r="C102" s="3"/>
      <c r="D102" s="3"/>
      <c r="E102" s="3"/>
      <c r="F102" s="3"/>
      <c r="G102" s="3"/>
      <c r="H102" s="3"/>
      <c r="I102" s="3"/>
      <c r="J102" s="3"/>
    </row>
    <row r="103" spans="1:10" ht="12.75" hidden="1" customHeight="1">
      <c r="A103" s="28" t="s">
        <v>397</v>
      </c>
      <c r="B103" s="28" t="s">
        <v>272</v>
      </c>
      <c r="C103" s="3"/>
      <c r="D103" s="3"/>
      <c r="E103" s="3"/>
      <c r="F103" s="3"/>
      <c r="G103" s="3"/>
      <c r="H103" s="3"/>
      <c r="I103" s="3"/>
      <c r="J103" s="3"/>
    </row>
    <row r="104" spans="1:10" ht="12.75" hidden="1" customHeight="1">
      <c r="A104" s="27" t="s">
        <v>273</v>
      </c>
      <c r="B104" s="24" t="s">
        <v>274</v>
      </c>
      <c r="C104" s="3"/>
      <c r="D104" s="3"/>
      <c r="E104" s="3"/>
      <c r="F104" s="3"/>
      <c r="G104" s="3"/>
      <c r="H104" s="3"/>
      <c r="I104" s="3"/>
      <c r="J104" s="3"/>
    </row>
    <row r="105" spans="1:10" s="82" customFormat="1">
      <c r="A105" s="83" t="s">
        <v>398</v>
      </c>
      <c r="B105" s="84" t="s">
        <v>275</v>
      </c>
      <c r="C105" s="52">
        <f>C121</f>
        <v>0</v>
      </c>
      <c r="D105" s="52">
        <f t="shared" ref="D105:J105" si="5">D121</f>
        <v>16901000</v>
      </c>
      <c r="E105" s="52">
        <f t="shared" si="5"/>
        <v>4436000</v>
      </c>
      <c r="F105" s="52">
        <f t="shared" si="5"/>
        <v>14743587</v>
      </c>
      <c r="G105" s="52">
        <f t="shared" si="5"/>
        <v>4238262</v>
      </c>
      <c r="H105" s="52">
        <f t="shared" si="5"/>
        <v>3987926</v>
      </c>
      <c r="I105" s="52">
        <f t="shared" si="5"/>
        <v>250336</v>
      </c>
      <c r="J105" s="52">
        <f t="shared" si="5"/>
        <v>4174317</v>
      </c>
    </row>
    <row r="106" spans="1:10" hidden="1">
      <c r="A106" s="27" t="s">
        <v>276</v>
      </c>
      <c r="B106" s="24" t="s">
        <v>277</v>
      </c>
      <c r="C106" s="3"/>
      <c r="D106" s="3"/>
      <c r="E106" s="3"/>
      <c r="F106" s="3"/>
      <c r="G106" s="3"/>
      <c r="H106" s="3"/>
      <c r="I106" s="3"/>
      <c r="J106" s="3"/>
    </row>
    <row r="107" spans="1:10" ht="12.75" hidden="1" customHeight="1">
      <c r="A107" s="27" t="s">
        <v>382</v>
      </c>
      <c r="B107" s="24" t="s">
        <v>279</v>
      </c>
      <c r="C107" s="3"/>
      <c r="D107" s="3"/>
      <c r="E107" s="3"/>
      <c r="F107" s="3"/>
      <c r="G107" s="3"/>
      <c r="H107" s="3"/>
      <c r="I107" s="3"/>
      <c r="J107" s="3"/>
    </row>
    <row r="108" spans="1:10" ht="12.75" hidden="1" customHeight="1">
      <c r="A108" s="27" t="s">
        <v>399</v>
      </c>
      <c r="B108" s="24" t="s">
        <v>280</v>
      </c>
      <c r="C108" s="3"/>
      <c r="D108" s="3"/>
      <c r="E108" s="3"/>
      <c r="F108" s="3"/>
      <c r="G108" s="3"/>
      <c r="H108" s="3"/>
      <c r="I108" s="3"/>
      <c r="J108" s="3"/>
    </row>
    <row r="109" spans="1:10" ht="12.75" hidden="1" customHeight="1">
      <c r="A109" s="27" t="s">
        <v>400</v>
      </c>
      <c r="B109" s="24" t="s">
        <v>281</v>
      </c>
      <c r="C109" s="3"/>
      <c r="D109" s="3"/>
      <c r="E109" s="3"/>
      <c r="F109" s="3"/>
      <c r="G109" s="3"/>
      <c r="H109" s="3"/>
      <c r="I109" s="3"/>
      <c r="J109" s="3"/>
    </row>
    <row r="110" spans="1:10" ht="12.75" hidden="1" customHeight="1">
      <c r="A110" s="27" t="s">
        <v>282</v>
      </c>
      <c r="B110" s="24" t="s">
        <v>283</v>
      </c>
      <c r="C110" s="3"/>
      <c r="D110" s="3"/>
      <c r="E110" s="3"/>
      <c r="F110" s="3"/>
      <c r="G110" s="3"/>
      <c r="H110" s="3"/>
      <c r="I110" s="3"/>
      <c r="J110" s="3"/>
    </row>
    <row r="111" spans="1:10" ht="12.75" hidden="1" customHeight="1">
      <c r="A111" s="27" t="s">
        <v>401</v>
      </c>
      <c r="B111" s="24" t="s">
        <v>284</v>
      </c>
      <c r="C111" s="3"/>
      <c r="D111" s="3"/>
      <c r="E111" s="3"/>
      <c r="F111" s="3"/>
      <c r="G111" s="3"/>
      <c r="H111" s="3"/>
      <c r="I111" s="3"/>
      <c r="J111" s="3"/>
    </row>
    <row r="112" spans="1:10" ht="12.75" hidden="1" customHeight="1">
      <c r="A112" s="27" t="s">
        <v>402</v>
      </c>
      <c r="B112" s="24" t="s">
        <v>285</v>
      </c>
      <c r="C112" s="3"/>
      <c r="D112" s="3"/>
      <c r="E112" s="3"/>
      <c r="F112" s="3"/>
      <c r="G112" s="3"/>
      <c r="H112" s="3"/>
      <c r="I112" s="3"/>
      <c r="J112" s="3"/>
    </row>
    <row r="113" spans="1:10" ht="12.75" hidden="1" customHeight="1">
      <c r="A113" s="27" t="s">
        <v>403</v>
      </c>
      <c r="B113" s="24" t="s">
        <v>286</v>
      </c>
      <c r="C113" s="3"/>
      <c r="D113" s="3"/>
      <c r="E113" s="3"/>
      <c r="F113" s="3"/>
      <c r="G113" s="3"/>
      <c r="H113" s="3"/>
      <c r="I113" s="3"/>
      <c r="J113" s="3"/>
    </row>
    <row r="114" spans="1:10" ht="12.75" hidden="1" customHeight="1">
      <c r="A114" s="27" t="s">
        <v>383</v>
      </c>
      <c r="B114" s="24" t="s">
        <v>288</v>
      </c>
      <c r="C114" s="3"/>
      <c r="D114" s="3"/>
      <c r="E114" s="3"/>
      <c r="F114" s="3"/>
      <c r="G114" s="3"/>
      <c r="H114" s="3"/>
      <c r="I114" s="3"/>
      <c r="J114" s="3"/>
    </row>
    <row r="115" spans="1:10" ht="12.75" hidden="1" customHeight="1">
      <c r="A115" s="27" t="s">
        <v>404</v>
      </c>
      <c r="B115" s="24" t="s">
        <v>289</v>
      </c>
      <c r="C115" s="3"/>
      <c r="D115" s="3"/>
      <c r="E115" s="3"/>
      <c r="F115" s="3"/>
      <c r="G115" s="3"/>
      <c r="H115" s="3"/>
      <c r="I115" s="3"/>
      <c r="J115" s="3"/>
    </row>
    <row r="116" spans="1:10" ht="12.75" hidden="1" customHeight="1">
      <c r="A116" s="27" t="s">
        <v>405</v>
      </c>
      <c r="B116" s="24" t="s">
        <v>290</v>
      </c>
      <c r="C116" s="3"/>
      <c r="D116" s="3"/>
      <c r="E116" s="3"/>
      <c r="F116" s="3"/>
      <c r="G116" s="3"/>
      <c r="H116" s="3"/>
      <c r="I116" s="3"/>
      <c r="J116" s="3"/>
    </row>
    <row r="117" spans="1:10" ht="12.75" hidden="1" customHeight="1">
      <c r="A117" s="27" t="s">
        <v>384</v>
      </c>
      <c r="B117" s="24" t="s">
        <v>292</v>
      </c>
      <c r="C117" s="3"/>
      <c r="D117" s="3"/>
      <c r="E117" s="3"/>
      <c r="F117" s="3"/>
      <c r="G117" s="3"/>
      <c r="H117" s="3"/>
      <c r="I117" s="3"/>
      <c r="J117" s="3"/>
    </row>
    <row r="118" spans="1:10" ht="12.75" hidden="1" customHeight="1">
      <c r="A118" s="27" t="s">
        <v>406</v>
      </c>
      <c r="B118" s="24" t="s">
        <v>293</v>
      </c>
      <c r="C118" s="3"/>
      <c r="D118" s="3"/>
      <c r="E118" s="3"/>
      <c r="F118" s="3"/>
      <c r="G118" s="3"/>
      <c r="H118" s="3"/>
      <c r="I118" s="3"/>
      <c r="J118" s="3"/>
    </row>
    <row r="119" spans="1:10" ht="12.75" hidden="1" customHeight="1">
      <c r="A119" s="27" t="s">
        <v>100</v>
      </c>
      <c r="B119" s="24" t="s">
        <v>294</v>
      </c>
      <c r="C119" s="3"/>
      <c r="D119" s="3"/>
      <c r="E119" s="3"/>
      <c r="F119" s="3"/>
      <c r="G119" s="3"/>
      <c r="H119" s="3"/>
      <c r="I119" s="3"/>
      <c r="J119" s="3"/>
    </row>
    <row r="120" spans="1:10" ht="12.75" hidden="1" customHeight="1">
      <c r="A120" s="27" t="s">
        <v>295</v>
      </c>
      <c r="B120" s="28" t="s">
        <v>296</v>
      </c>
      <c r="C120" s="3"/>
      <c r="D120" s="3"/>
      <c r="E120" s="3"/>
      <c r="F120" s="3"/>
      <c r="G120" s="3"/>
      <c r="H120" s="3"/>
      <c r="I120" s="3"/>
      <c r="J120" s="3"/>
    </row>
    <row r="121" spans="1:10" s="82" customFormat="1">
      <c r="A121" s="83" t="s">
        <v>297</v>
      </c>
      <c r="B121" s="85" t="s">
        <v>298</v>
      </c>
      <c r="C121" s="52">
        <f>C122</f>
        <v>0</v>
      </c>
      <c r="D121" s="52">
        <f t="shared" ref="D121:J121" si="6">D122</f>
        <v>16901000</v>
      </c>
      <c r="E121" s="52">
        <f t="shared" si="6"/>
        <v>4436000</v>
      </c>
      <c r="F121" s="52">
        <f t="shared" si="6"/>
        <v>14743587</v>
      </c>
      <c r="G121" s="52">
        <f t="shared" si="6"/>
        <v>4238262</v>
      </c>
      <c r="H121" s="52">
        <f t="shared" si="6"/>
        <v>3987926</v>
      </c>
      <c r="I121" s="52">
        <f t="shared" si="6"/>
        <v>250336</v>
      </c>
      <c r="J121" s="52">
        <f t="shared" si="6"/>
        <v>4174317</v>
      </c>
    </row>
    <row r="122" spans="1:10">
      <c r="A122" s="27" t="s">
        <v>299</v>
      </c>
      <c r="B122" s="28" t="s">
        <v>300</v>
      </c>
      <c r="C122" s="3">
        <f>C123</f>
        <v>0</v>
      </c>
      <c r="D122" s="3">
        <f t="shared" ref="D122:J122" si="7">D123</f>
        <v>16901000</v>
      </c>
      <c r="E122" s="3">
        <f t="shared" si="7"/>
        <v>4436000</v>
      </c>
      <c r="F122" s="3">
        <f t="shared" si="7"/>
        <v>14743587</v>
      </c>
      <c r="G122" s="3">
        <f t="shared" si="7"/>
        <v>4238262</v>
      </c>
      <c r="H122" s="3">
        <f t="shared" si="7"/>
        <v>3987926</v>
      </c>
      <c r="I122" s="3">
        <f t="shared" si="7"/>
        <v>250336</v>
      </c>
      <c r="J122" s="3">
        <f t="shared" si="7"/>
        <v>4174317</v>
      </c>
    </row>
    <row r="123" spans="1:10">
      <c r="A123" s="27" t="s">
        <v>407</v>
      </c>
      <c r="B123" s="24" t="s">
        <v>301</v>
      </c>
      <c r="C123" s="3">
        <f>'anexa 7b'!C10</f>
        <v>0</v>
      </c>
      <c r="D123" s="3">
        <f>'anexa 7b'!D10</f>
        <v>16901000</v>
      </c>
      <c r="E123" s="3">
        <f>'anexa 7b'!E10</f>
        <v>4436000</v>
      </c>
      <c r="F123" s="3">
        <f>'anexa 7b'!F10</f>
        <v>14743587</v>
      </c>
      <c r="G123" s="3">
        <f>'anexa 7b'!G10</f>
        <v>4238262</v>
      </c>
      <c r="H123" s="3">
        <f>'anexa 7b'!H10</f>
        <v>3987926</v>
      </c>
      <c r="I123" s="3">
        <f>'anexa 7b'!I10</f>
        <v>250336</v>
      </c>
      <c r="J123" s="3">
        <f>'anexa 7b'!J10</f>
        <v>4174317</v>
      </c>
    </row>
    <row r="124" spans="1:10" hidden="1">
      <c r="A124" s="27" t="s">
        <v>385</v>
      </c>
      <c r="B124" s="28" t="s">
        <v>302</v>
      </c>
      <c r="C124" s="3"/>
      <c r="D124" s="3"/>
      <c r="E124" s="3"/>
      <c r="F124" s="3"/>
      <c r="G124" s="3"/>
      <c r="H124" s="3"/>
      <c r="I124" s="3"/>
      <c r="J124" s="3"/>
    </row>
    <row r="125" spans="1:10" hidden="1">
      <c r="A125" s="27" t="s">
        <v>303</v>
      </c>
      <c r="B125" s="24" t="s">
        <v>304</v>
      </c>
      <c r="C125" s="3"/>
      <c r="D125" s="3"/>
      <c r="E125" s="3"/>
      <c r="F125" s="3"/>
      <c r="G125" s="3"/>
      <c r="H125" s="3"/>
      <c r="I125" s="3"/>
      <c r="J125" s="3"/>
    </row>
    <row r="126" spans="1:10" hidden="1">
      <c r="A126" s="27" t="s">
        <v>408</v>
      </c>
      <c r="B126" s="24" t="s">
        <v>305</v>
      </c>
      <c r="C126" s="3"/>
      <c r="D126" s="3"/>
      <c r="E126" s="3"/>
      <c r="F126" s="3"/>
      <c r="G126" s="3"/>
      <c r="H126" s="3"/>
      <c r="I126" s="3"/>
      <c r="J126" s="3"/>
    </row>
    <row r="127" spans="1:10" hidden="1">
      <c r="A127" s="27" t="s">
        <v>386</v>
      </c>
      <c r="B127" s="24" t="s">
        <v>307</v>
      </c>
      <c r="C127" s="3"/>
      <c r="D127" s="3"/>
      <c r="E127" s="3"/>
      <c r="F127" s="3"/>
      <c r="G127" s="3"/>
      <c r="H127" s="3"/>
      <c r="I127" s="3"/>
      <c r="J127" s="3"/>
    </row>
    <row r="128" spans="1:10" ht="25.5" hidden="1" customHeight="1">
      <c r="A128" s="27" t="s">
        <v>308</v>
      </c>
      <c r="B128" s="24" t="s">
        <v>309</v>
      </c>
      <c r="C128" s="3"/>
      <c r="D128" s="3"/>
      <c r="E128" s="3"/>
      <c r="F128" s="3"/>
      <c r="G128" s="3"/>
      <c r="H128" s="3"/>
      <c r="I128" s="3"/>
      <c r="J128" s="3"/>
    </row>
    <row r="129" spans="1:10" ht="12.75" hidden="1" customHeight="1">
      <c r="A129" s="27" t="s">
        <v>409</v>
      </c>
      <c r="B129" s="24" t="s">
        <v>310</v>
      </c>
      <c r="C129" s="3"/>
      <c r="D129" s="3"/>
      <c r="E129" s="3"/>
      <c r="F129" s="3"/>
      <c r="G129" s="3"/>
      <c r="H129" s="3"/>
      <c r="I129" s="3"/>
      <c r="J129" s="3"/>
    </row>
    <row r="130" spans="1:10" ht="12.75" hidden="1" customHeight="1">
      <c r="A130" s="27" t="s">
        <v>410</v>
      </c>
      <c r="B130" s="24" t="s">
        <v>311</v>
      </c>
      <c r="C130" s="3"/>
      <c r="D130" s="3"/>
      <c r="E130" s="3"/>
      <c r="F130" s="3"/>
      <c r="G130" s="3"/>
      <c r="H130" s="3"/>
      <c r="I130" s="3"/>
      <c r="J130" s="3"/>
    </row>
    <row r="131" spans="1:10" ht="12.75" hidden="1" customHeight="1">
      <c r="A131" s="27" t="s">
        <v>411</v>
      </c>
      <c r="B131" s="24" t="s">
        <v>312</v>
      </c>
      <c r="C131" s="3"/>
      <c r="D131" s="3"/>
      <c r="E131" s="3"/>
      <c r="F131" s="3"/>
      <c r="G131" s="3"/>
      <c r="H131" s="3"/>
      <c r="I131" s="3"/>
      <c r="J131" s="3"/>
    </row>
    <row r="132" spans="1:10" ht="12.75" hidden="1" customHeight="1">
      <c r="A132" s="27" t="s">
        <v>412</v>
      </c>
      <c r="B132" s="24" t="s">
        <v>313</v>
      </c>
      <c r="C132" s="3"/>
      <c r="D132" s="3"/>
      <c r="E132" s="3"/>
      <c r="F132" s="3"/>
      <c r="G132" s="3"/>
      <c r="H132" s="3"/>
      <c r="I132" s="3"/>
      <c r="J132" s="3"/>
    </row>
    <row r="133" spans="1:10" ht="12.75" hidden="1" customHeight="1">
      <c r="A133" s="27" t="s">
        <v>413</v>
      </c>
      <c r="B133" s="24" t="s">
        <v>314</v>
      </c>
      <c r="C133" s="3"/>
      <c r="D133" s="3"/>
      <c r="E133" s="3"/>
      <c r="F133" s="3"/>
      <c r="G133" s="3"/>
      <c r="H133" s="3"/>
      <c r="I133" s="3"/>
      <c r="J133" s="3"/>
    </row>
    <row r="134" spans="1:10" ht="12.75" hidden="1" customHeight="1">
      <c r="A134" s="27" t="s">
        <v>414</v>
      </c>
      <c r="B134" s="24" t="s">
        <v>315</v>
      </c>
      <c r="C134" s="3"/>
      <c r="D134" s="3"/>
      <c r="E134" s="3"/>
      <c r="F134" s="3"/>
      <c r="G134" s="3"/>
      <c r="H134" s="3"/>
      <c r="I134" s="3"/>
      <c r="J134" s="3"/>
    </row>
    <row r="135" spans="1:10" ht="12.75" hidden="1" customHeight="1">
      <c r="A135" s="27" t="s">
        <v>415</v>
      </c>
      <c r="B135" s="24" t="s">
        <v>316</v>
      </c>
      <c r="C135" s="3"/>
      <c r="D135" s="3"/>
      <c r="E135" s="3"/>
      <c r="F135" s="3"/>
      <c r="G135" s="3"/>
      <c r="H135" s="3"/>
      <c r="I135" s="3"/>
      <c r="J135" s="3"/>
    </row>
    <row r="136" spans="1:10" ht="12.75" hidden="1" customHeight="1">
      <c r="A136" s="27" t="s">
        <v>101</v>
      </c>
      <c r="B136" s="24" t="s">
        <v>317</v>
      </c>
      <c r="C136" s="3"/>
      <c r="D136" s="3"/>
      <c r="E136" s="3"/>
      <c r="F136" s="3"/>
      <c r="G136" s="3"/>
      <c r="H136" s="3"/>
      <c r="I136" s="3"/>
      <c r="J136" s="3"/>
    </row>
    <row r="137" spans="1:10" ht="12.75" hidden="1" customHeight="1">
      <c r="A137" s="27" t="s">
        <v>416</v>
      </c>
      <c r="B137" s="28" t="s">
        <v>318</v>
      </c>
      <c r="C137" s="3"/>
      <c r="D137" s="3"/>
      <c r="E137" s="3"/>
      <c r="F137" s="3"/>
      <c r="G137" s="3"/>
      <c r="H137" s="3"/>
      <c r="I137" s="3"/>
      <c r="J137" s="3"/>
    </row>
    <row r="138" spans="1:10" ht="12.75" hidden="1" customHeight="1">
      <c r="A138" s="27" t="s">
        <v>102</v>
      </c>
      <c r="B138" s="24" t="s">
        <v>319</v>
      </c>
      <c r="C138" s="3"/>
      <c r="D138" s="3"/>
      <c r="E138" s="3"/>
      <c r="F138" s="3"/>
      <c r="G138" s="3"/>
      <c r="H138" s="3"/>
      <c r="I138" s="3"/>
      <c r="J138" s="3"/>
    </row>
    <row r="139" spans="1:10" ht="12.75" hidden="1" customHeight="1">
      <c r="A139" s="27" t="s">
        <v>320</v>
      </c>
      <c r="B139" s="24" t="s">
        <v>321</v>
      </c>
      <c r="C139" s="3"/>
      <c r="D139" s="3"/>
      <c r="E139" s="3"/>
      <c r="F139" s="3"/>
      <c r="G139" s="3"/>
      <c r="H139" s="3"/>
      <c r="I139" s="3"/>
      <c r="J139" s="3"/>
    </row>
    <row r="140" spans="1:10" ht="12.75" hidden="1" customHeight="1">
      <c r="A140" s="27" t="s">
        <v>417</v>
      </c>
      <c r="B140" s="24" t="s">
        <v>322</v>
      </c>
      <c r="C140" s="3"/>
      <c r="D140" s="3"/>
      <c r="E140" s="3"/>
      <c r="F140" s="3"/>
      <c r="G140" s="3"/>
      <c r="H140" s="3"/>
      <c r="I140" s="3"/>
      <c r="J140" s="3"/>
    </row>
    <row r="141" spans="1:10" ht="12.75" hidden="1" customHeight="1">
      <c r="A141" s="27" t="s">
        <v>323</v>
      </c>
      <c r="B141" s="24" t="s">
        <v>324</v>
      </c>
      <c r="C141" s="3"/>
      <c r="D141" s="3"/>
      <c r="E141" s="3"/>
      <c r="F141" s="3"/>
      <c r="G141" s="3"/>
      <c r="H141" s="3"/>
      <c r="I141" s="3"/>
      <c r="J141" s="3"/>
    </row>
    <row r="142" spans="1:10" ht="24" hidden="1">
      <c r="A142" s="27" t="s">
        <v>387</v>
      </c>
      <c r="B142" s="28" t="s">
        <v>326</v>
      </c>
      <c r="C142" s="3"/>
      <c r="D142" s="3"/>
      <c r="E142" s="3"/>
      <c r="F142" s="3"/>
      <c r="G142" s="3"/>
      <c r="H142" s="3"/>
      <c r="I142" s="3"/>
      <c r="J142" s="3"/>
    </row>
    <row r="143" spans="1:10" ht="12.75" hidden="1" customHeight="1">
      <c r="A143" s="27" t="s">
        <v>388</v>
      </c>
      <c r="B143" s="24" t="s">
        <v>328</v>
      </c>
      <c r="C143" s="3"/>
      <c r="D143" s="3"/>
      <c r="E143" s="3"/>
      <c r="F143" s="3"/>
      <c r="G143" s="3"/>
      <c r="H143" s="3"/>
      <c r="I143" s="3"/>
      <c r="J143" s="3"/>
    </row>
    <row r="144" spans="1:10" ht="12.75" hidden="1" customHeight="1">
      <c r="A144" s="27" t="s">
        <v>329</v>
      </c>
      <c r="B144" s="24" t="s">
        <v>330</v>
      </c>
      <c r="C144" s="3"/>
      <c r="D144" s="3"/>
      <c r="E144" s="3"/>
      <c r="F144" s="3"/>
      <c r="G144" s="3"/>
      <c r="H144" s="3"/>
      <c r="I144" s="3"/>
      <c r="J144" s="3"/>
    </row>
    <row r="145" spans="1:10" ht="12.75" hidden="1" customHeight="1">
      <c r="A145" s="27" t="s">
        <v>418</v>
      </c>
      <c r="B145" s="28" t="s">
        <v>331</v>
      </c>
      <c r="C145" s="3"/>
      <c r="D145" s="3"/>
      <c r="E145" s="3"/>
      <c r="F145" s="3"/>
      <c r="G145" s="3"/>
      <c r="H145" s="3"/>
      <c r="I145" s="3"/>
      <c r="J145" s="3"/>
    </row>
    <row r="146" spans="1:10" ht="12.75" hidden="1" customHeight="1">
      <c r="A146" s="27" t="s">
        <v>332</v>
      </c>
      <c r="B146" s="28" t="s">
        <v>333</v>
      </c>
      <c r="C146" s="3"/>
      <c r="D146" s="3"/>
      <c r="E146" s="3"/>
      <c r="F146" s="3"/>
      <c r="G146" s="3"/>
      <c r="H146" s="3"/>
      <c r="I146" s="3"/>
      <c r="J146" s="3"/>
    </row>
    <row r="147" spans="1:10" ht="12.75" hidden="1" customHeight="1">
      <c r="A147" s="27" t="s">
        <v>334</v>
      </c>
      <c r="B147" s="28" t="s">
        <v>335</v>
      </c>
      <c r="C147" s="3"/>
      <c r="D147" s="3"/>
      <c r="E147" s="3"/>
      <c r="F147" s="3"/>
      <c r="G147" s="3"/>
      <c r="H147" s="3"/>
      <c r="I147" s="3"/>
      <c r="J147" s="3"/>
    </row>
    <row r="148" spans="1:10" ht="12.75" hidden="1" customHeight="1">
      <c r="A148" s="27" t="s">
        <v>419</v>
      </c>
      <c r="B148" s="28" t="s">
        <v>336</v>
      </c>
      <c r="C148" s="3"/>
      <c r="D148" s="3"/>
      <c r="E148" s="3"/>
      <c r="F148" s="3"/>
      <c r="G148" s="3"/>
      <c r="H148" s="3"/>
      <c r="I148" s="3"/>
      <c r="J148" s="3"/>
    </row>
    <row r="149" spans="1:10" ht="12.75" hidden="1" customHeight="1">
      <c r="A149" s="27" t="s">
        <v>337</v>
      </c>
      <c r="B149" s="87"/>
      <c r="C149" s="3"/>
      <c r="D149" s="3"/>
      <c r="E149" s="3"/>
      <c r="F149" s="3"/>
      <c r="G149" s="3"/>
      <c r="H149" s="3"/>
      <c r="I149" s="3"/>
      <c r="J149" s="3"/>
    </row>
    <row r="150" spans="1:10" ht="12.75" hidden="1" customHeight="1">
      <c r="A150" s="27" t="s">
        <v>338</v>
      </c>
      <c r="B150" s="24" t="s">
        <v>339</v>
      </c>
      <c r="C150" s="3"/>
      <c r="D150" s="3"/>
      <c r="E150" s="3"/>
      <c r="F150" s="3"/>
      <c r="G150" s="3"/>
      <c r="H150" s="3"/>
      <c r="I150" s="3"/>
      <c r="J150" s="3"/>
    </row>
    <row r="151" spans="1:10" ht="12.75" hidden="1" customHeight="1">
      <c r="A151" s="27" t="s">
        <v>340</v>
      </c>
      <c r="B151" s="24" t="s">
        <v>341</v>
      </c>
      <c r="C151" s="3"/>
      <c r="D151" s="3"/>
      <c r="E151" s="3"/>
      <c r="F151" s="3"/>
      <c r="G151" s="3"/>
      <c r="H151" s="3"/>
      <c r="I151" s="3"/>
      <c r="J151" s="3"/>
    </row>
    <row r="152" spans="1:10" ht="12.75" hidden="1" customHeight="1">
      <c r="A152" s="27" t="s">
        <v>420</v>
      </c>
      <c r="B152" s="24" t="s">
        <v>342</v>
      </c>
      <c r="C152" s="3"/>
      <c r="D152" s="3"/>
      <c r="E152" s="3"/>
      <c r="F152" s="3"/>
      <c r="G152" s="3"/>
      <c r="H152" s="3"/>
      <c r="I152" s="3"/>
      <c r="J152" s="3"/>
    </row>
    <row r="153" spans="1:10" ht="12.75" hidden="1" customHeight="1">
      <c r="A153" s="27" t="s">
        <v>421</v>
      </c>
      <c r="B153" s="28" t="s">
        <v>343</v>
      </c>
      <c r="C153" s="3"/>
      <c r="D153" s="3"/>
      <c r="E153" s="3"/>
      <c r="F153" s="3"/>
      <c r="G153" s="3"/>
      <c r="H153" s="3"/>
      <c r="I153" s="3"/>
      <c r="J153" s="3"/>
    </row>
    <row r="154" spans="1:10" ht="12.75" hidden="1" customHeight="1">
      <c r="A154" s="27" t="s">
        <v>344</v>
      </c>
      <c r="B154" s="24" t="s">
        <v>345</v>
      </c>
      <c r="C154" s="3"/>
      <c r="D154" s="3"/>
      <c r="E154" s="3"/>
      <c r="F154" s="3"/>
      <c r="G154" s="3"/>
      <c r="H154" s="3"/>
      <c r="I154" s="3"/>
      <c r="J154" s="3"/>
    </row>
    <row r="155" spans="1:10" ht="12.75" hidden="1" customHeight="1">
      <c r="A155" s="27" t="s">
        <v>346</v>
      </c>
      <c r="B155" s="24" t="s">
        <v>347</v>
      </c>
      <c r="C155" s="3"/>
      <c r="D155" s="3"/>
      <c r="E155" s="3"/>
      <c r="F155" s="3"/>
      <c r="G155" s="3"/>
      <c r="H155" s="3"/>
      <c r="I155" s="3"/>
      <c r="J155" s="3"/>
    </row>
    <row r="156" spans="1:10" ht="12.75" hidden="1" customHeight="1">
      <c r="A156" s="27" t="s">
        <v>389</v>
      </c>
      <c r="B156" s="24" t="s">
        <v>348</v>
      </c>
      <c r="C156" s="3"/>
      <c r="D156" s="3"/>
      <c r="E156" s="3"/>
      <c r="F156" s="3"/>
      <c r="G156" s="3"/>
      <c r="H156" s="3"/>
      <c r="I156" s="3"/>
      <c r="J156" s="3"/>
    </row>
    <row r="157" spans="1:10" ht="12.75" hidden="1" customHeight="1">
      <c r="A157" s="27" t="s">
        <v>349</v>
      </c>
      <c r="B157" s="24" t="s">
        <v>350</v>
      </c>
      <c r="C157" s="3"/>
      <c r="D157" s="3"/>
      <c r="E157" s="3"/>
      <c r="F157" s="3"/>
      <c r="G157" s="3"/>
      <c r="H157" s="3"/>
      <c r="I157" s="3"/>
      <c r="J157" s="3"/>
    </row>
    <row r="158" spans="1:10" ht="12.75" hidden="1" customHeight="1">
      <c r="A158" s="27" t="s">
        <v>351</v>
      </c>
      <c r="B158" s="24" t="s">
        <v>352</v>
      </c>
      <c r="C158" s="3"/>
      <c r="D158" s="3"/>
      <c r="E158" s="3"/>
      <c r="F158" s="3"/>
      <c r="G158" s="3"/>
      <c r="H158" s="3"/>
      <c r="I158" s="3"/>
      <c r="J158" s="3"/>
    </row>
    <row r="159" spans="1:10" ht="12.75" hidden="1" customHeight="1">
      <c r="A159" s="27" t="s">
        <v>353</v>
      </c>
      <c r="B159" s="28" t="s">
        <v>354</v>
      </c>
      <c r="C159" s="3"/>
      <c r="D159" s="3"/>
      <c r="E159" s="3"/>
      <c r="F159" s="3"/>
      <c r="G159" s="3"/>
      <c r="H159" s="3"/>
      <c r="I159" s="3"/>
      <c r="J159" s="3"/>
    </row>
    <row r="160" spans="1:10" ht="12.75" hidden="1" customHeight="1">
      <c r="A160" s="27" t="s">
        <v>423</v>
      </c>
      <c r="B160" s="28" t="s">
        <v>355</v>
      </c>
      <c r="C160" s="3"/>
      <c r="D160" s="3"/>
      <c r="E160" s="3"/>
      <c r="F160" s="3"/>
      <c r="G160" s="3"/>
      <c r="H160" s="3"/>
      <c r="I160" s="3"/>
      <c r="J160" s="3"/>
    </row>
    <row r="161" spans="1:10" ht="12.75" hidden="1" customHeight="1">
      <c r="A161" s="27" t="s">
        <v>424</v>
      </c>
      <c r="B161" s="28" t="s">
        <v>356</v>
      </c>
      <c r="C161" s="3"/>
      <c r="D161" s="3"/>
      <c r="E161" s="3"/>
      <c r="F161" s="3"/>
      <c r="G161" s="3"/>
      <c r="H161" s="3"/>
      <c r="I161" s="3"/>
      <c r="J161" s="3"/>
    </row>
    <row r="162" spans="1:10" hidden="1">
      <c r="A162" s="27" t="s">
        <v>357</v>
      </c>
      <c r="B162" s="24" t="s">
        <v>358</v>
      </c>
      <c r="C162" s="3"/>
      <c r="D162" s="3"/>
      <c r="E162" s="3"/>
      <c r="F162" s="3"/>
      <c r="G162" s="3"/>
      <c r="H162" s="3"/>
      <c r="I162" s="3"/>
      <c r="J162" s="3"/>
    </row>
    <row r="163" spans="1:10" ht="12.75" hidden="1" customHeight="1">
      <c r="A163" s="27" t="s">
        <v>359</v>
      </c>
      <c r="B163" s="24" t="s">
        <v>360</v>
      </c>
      <c r="C163" s="3"/>
      <c r="D163" s="3"/>
      <c r="E163" s="3"/>
      <c r="F163" s="3"/>
      <c r="G163" s="3"/>
      <c r="H163" s="3"/>
      <c r="I163" s="3"/>
      <c r="J163" s="3"/>
    </row>
    <row r="164" spans="1:10" ht="12.75" hidden="1" customHeight="1">
      <c r="A164" s="27" t="s">
        <v>361</v>
      </c>
      <c r="B164" s="24" t="s">
        <v>362</v>
      </c>
      <c r="C164" s="3"/>
      <c r="D164" s="3"/>
      <c r="E164" s="3"/>
      <c r="F164" s="3"/>
      <c r="G164" s="3"/>
      <c r="H164" s="3"/>
      <c r="I164" s="3"/>
      <c r="J164" s="3"/>
    </row>
    <row r="165" spans="1:10" ht="12.75" hidden="1" customHeight="1">
      <c r="A165" s="27" t="s">
        <v>425</v>
      </c>
      <c r="B165" s="24" t="s">
        <v>363</v>
      </c>
      <c r="C165" s="3"/>
      <c r="D165" s="3"/>
      <c r="E165" s="3"/>
      <c r="F165" s="3"/>
      <c r="G165" s="3"/>
      <c r="H165" s="3"/>
      <c r="I165" s="3"/>
      <c r="J165" s="3"/>
    </row>
    <row r="166" spans="1:10" ht="12.75" hidden="1" customHeight="1">
      <c r="A166" s="27" t="s">
        <v>390</v>
      </c>
      <c r="B166" s="24" t="s">
        <v>365</v>
      </c>
      <c r="C166" s="3"/>
      <c r="D166" s="3"/>
      <c r="E166" s="3"/>
      <c r="F166" s="3"/>
      <c r="G166" s="3"/>
      <c r="H166" s="3"/>
      <c r="I166" s="3"/>
      <c r="J166" s="3"/>
    </row>
    <row r="167" spans="1:10" ht="12.75" hidden="1" customHeight="1">
      <c r="A167" s="27" t="s">
        <v>395</v>
      </c>
      <c r="B167" s="28" t="s">
        <v>366</v>
      </c>
      <c r="C167" s="3"/>
      <c r="D167" s="3"/>
      <c r="E167" s="3"/>
      <c r="F167" s="3"/>
      <c r="G167" s="3"/>
      <c r="H167" s="3"/>
      <c r="I167" s="3"/>
      <c r="J167" s="3"/>
    </row>
    <row r="168" spans="1:10" ht="12.75" hidden="1" customHeight="1">
      <c r="A168" s="27" t="s">
        <v>426</v>
      </c>
      <c r="B168" s="28" t="s">
        <v>367</v>
      </c>
      <c r="C168" s="3"/>
      <c r="D168" s="3"/>
      <c r="E168" s="3"/>
      <c r="F168" s="3"/>
      <c r="G168" s="3"/>
      <c r="H168" s="3"/>
      <c r="I168" s="3"/>
      <c r="J168" s="3"/>
    </row>
    <row r="169" spans="1:10" ht="12.75" hidden="1" customHeight="1">
      <c r="A169" s="27" t="s">
        <v>427</v>
      </c>
      <c r="B169" s="24" t="s">
        <v>368</v>
      </c>
      <c r="C169" s="3"/>
      <c r="D169" s="3"/>
      <c r="E169" s="3"/>
      <c r="F169" s="3"/>
      <c r="G169" s="3"/>
      <c r="H169" s="3"/>
      <c r="I169" s="3"/>
      <c r="J169" s="3"/>
    </row>
    <row r="170" spans="1:10" ht="12.75" hidden="1" customHeight="1">
      <c r="A170" s="27" t="s">
        <v>369</v>
      </c>
      <c r="B170" s="88" t="s">
        <v>370</v>
      </c>
      <c r="C170" s="3"/>
      <c r="D170" s="3"/>
      <c r="E170" s="3"/>
      <c r="F170" s="3"/>
      <c r="G170" s="3"/>
      <c r="H170" s="3"/>
      <c r="I170" s="3"/>
      <c r="J170" s="3"/>
    </row>
    <row r="171" spans="1:10" ht="12.75" hidden="1" customHeight="1">
      <c r="A171" s="28" t="s">
        <v>371</v>
      </c>
      <c r="B171" s="88" t="s">
        <v>372</v>
      </c>
      <c r="C171" s="3"/>
      <c r="D171" s="3"/>
      <c r="E171" s="3"/>
      <c r="F171" s="3"/>
      <c r="G171" s="3"/>
      <c r="H171" s="3"/>
      <c r="I171" s="3"/>
      <c r="J171" s="3"/>
    </row>
    <row r="172" spans="1:10" ht="12.75" hidden="1" customHeight="1">
      <c r="A172" s="28" t="s">
        <v>373</v>
      </c>
      <c r="B172" s="88" t="s">
        <v>374</v>
      </c>
      <c r="C172" s="3"/>
      <c r="D172" s="3"/>
      <c r="E172" s="3"/>
      <c r="F172" s="3"/>
      <c r="G172" s="3"/>
      <c r="H172" s="3"/>
      <c r="I172" s="3"/>
      <c r="J172" s="3"/>
    </row>
    <row r="173" spans="1:10" ht="12.75" hidden="1" customHeight="1">
      <c r="A173" s="89" t="s">
        <v>375</v>
      </c>
      <c r="B173" s="50" t="s">
        <v>376</v>
      </c>
      <c r="C173" s="3"/>
      <c r="D173" s="3"/>
      <c r="E173" s="3"/>
      <c r="F173" s="3"/>
      <c r="G173" s="3"/>
      <c r="H173" s="3"/>
      <c r="I173" s="3"/>
      <c r="J173" s="3"/>
    </row>
    <row r="174" spans="1:10" hidden="1">
      <c r="A174" s="27" t="s">
        <v>391</v>
      </c>
      <c r="B174" s="50" t="s">
        <v>377</v>
      </c>
      <c r="C174" s="3"/>
      <c r="D174" s="3"/>
      <c r="E174" s="3"/>
      <c r="F174" s="3"/>
      <c r="G174" s="3"/>
      <c r="H174" s="3"/>
      <c r="I174" s="3"/>
      <c r="J174" s="3"/>
    </row>
    <row r="175" spans="1:10" hidden="1">
      <c r="A175" s="89" t="s">
        <v>431</v>
      </c>
      <c r="B175" s="28" t="s">
        <v>378</v>
      </c>
      <c r="C175" s="3"/>
      <c r="D175" s="3"/>
      <c r="E175" s="3"/>
      <c r="F175" s="3"/>
      <c r="G175" s="3"/>
      <c r="H175" s="3"/>
      <c r="I175" s="3"/>
      <c r="J175" s="3"/>
    </row>
    <row r="176" spans="1:10" hidden="1">
      <c r="A176" s="89" t="s">
        <v>430</v>
      </c>
      <c r="B176" s="24" t="s">
        <v>379</v>
      </c>
      <c r="C176" s="3"/>
      <c r="D176" s="3"/>
      <c r="E176" s="3"/>
      <c r="F176" s="3"/>
      <c r="G176" s="3"/>
      <c r="H176" s="3"/>
      <c r="I176" s="3"/>
      <c r="J176" s="3"/>
    </row>
    <row r="177" spans="1:10" s="82" customFormat="1" ht="24">
      <c r="A177" s="43" t="s">
        <v>392</v>
      </c>
      <c r="B177" s="90" t="s">
        <v>435</v>
      </c>
      <c r="C177" s="45">
        <f>C188</f>
        <v>0</v>
      </c>
      <c r="D177" s="45">
        <f t="shared" ref="D177:J177" si="8">D188</f>
        <v>0</v>
      </c>
      <c r="E177" s="45">
        <f t="shared" si="8"/>
        <v>0</v>
      </c>
      <c r="F177" s="45">
        <f t="shared" si="8"/>
        <v>0</v>
      </c>
      <c r="G177" s="45">
        <f t="shared" si="8"/>
        <v>0</v>
      </c>
      <c r="H177" s="45">
        <f t="shared" si="8"/>
        <v>0</v>
      </c>
      <c r="I177" s="45">
        <f t="shared" si="8"/>
        <v>0</v>
      </c>
      <c r="J177" s="45">
        <f t="shared" si="8"/>
        <v>44190</v>
      </c>
    </row>
    <row r="178" spans="1:10" hidden="1">
      <c r="A178" s="27" t="s">
        <v>257</v>
      </c>
      <c r="B178" s="24" t="s">
        <v>258</v>
      </c>
      <c r="C178" s="3"/>
      <c r="D178" s="3"/>
      <c r="E178" s="3"/>
      <c r="F178" s="3"/>
      <c r="G178" s="3"/>
      <c r="H178" s="3"/>
      <c r="I178" s="3"/>
      <c r="J178" s="3"/>
    </row>
    <row r="179" spans="1:10" ht="12.75" hidden="1" customHeight="1">
      <c r="A179" s="27" t="s">
        <v>259</v>
      </c>
      <c r="B179" s="24" t="s">
        <v>260</v>
      </c>
      <c r="C179" s="3"/>
      <c r="D179" s="3"/>
      <c r="E179" s="3"/>
      <c r="F179" s="3"/>
      <c r="G179" s="3"/>
      <c r="H179" s="3"/>
      <c r="I179" s="3"/>
      <c r="J179" s="3"/>
    </row>
    <row r="180" spans="1:10" ht="12.75" hidden="1" customHeight="1">
      <c r="A180" s="27" t="s">
        <v>393</v>
      </c>
      <c r="B180" s="24" t="s">
        <v>262</v>
      </c>
      <c r="C180" s="3"/>
      <c r="D180" s="3"/>
      <c r="E180" s="3"/>
      <c r="F180" s="3"/>
      <c r="G180" s="3"/>
      <c r="H180" s="3"/>
      <c r="I180" s="3"/>
      <c r="J180" s="3"/>
    </row>
    <row r="181" spans="1:10" ht="12.75" hidden="1" customHeight="1">
      <c r="A181" s="27" t="s">
        <v>263</v>
      </c>
      <c r="B181" s="28" t="s">
        <v>264</v>
      </c>
      <c r="C181" s="3"/>
      <c r="D181" s="3"/>
      <c r="E181" s="3"/>
      <c r="F181" s="3"/>
      <c r="G181" s="3"/>
      <c r="H181" s="3"/>
      <c r="I181" s="3"/>
      <c r="J181" s="3"/>
    </row>
    <row r="182" spans="1:10" ht="12.75" hidden="1" customHeight="1">
      <c r="A182" s="27" t="s">
        <v>265</v>
      </c>
      <c r="B182" s="28" t="s">
        <v>266</v>
      </c>
      <c r="C182" s="3"/>
      <c r="D182" s="3"/>
      <c r="E182" s="3"/>
      <c r="F182" s="3"/>
      <c r="G182" s="3"/>
      <c r="H182" s="3"/>
      <c r="I182" s="3"/>
      <c r="J182" s="3"/>
    </row>
    <row r="183" spans="1:10" ht="24" hidden="1">
      <c r="A183" s="27" t="s">
        <v>396</v>
      </c>
      <c r="B183" s="24" t="s">
        <v>267</v>
      </c>
      <c r="C183" s="3"/>
      <c r="D183" s="3"/>
      <c r="E183" s="3"/>
      <c r="F183" s="3"/>
      <c r="G183" s="3"/>
      <c r="H183" s="3"/>
      <c r="I183" s="3"/>
      <c r="J183" s="3"/>
    </row>
    <row r="184" spans="1:10" ht="12.75" hidden="1" customHeight="1">
      <c r="A184" s="27" t="s">
        <v>381</v>
      </c>
      <c r="B184" s="24" t="s">
        <v>269</v>
      </c>
      <c r="C184" s="3"/>
      <c r="D184" s="3"/>
      <c r="E184" s="3"/>
      <c r="F184" s="3"/>
      <c r="G184" s="3"/>
      <c r="H184" s="3"/>
      <c r="I184" s="3"/>
      <c r="J184" s="3"/>
    </row>
    <row r="185" spans="1:10" ht="12.75" hidden="1" customHeight="1">
      <c r="A185" s="27" t="s">
        <v>270</v>
      </c>
      <c r="B185" s="24" t="s">
        <v>271</v>
      </c>
      <c r="C185" s="3"/>
      <c r="D185" s="3"/>
      <c r="E185" s="3"/>
      <c r="F185" s="3"/>
      <c r="G185" s="3"/>
      <c r="H185" s="3"/>
      <c r="I185" s="3"/>
      <c r="J185" s="3"/>
    </row>
    <row r="186" spans="1:10" ht="12.75" hidden="1" customHeight="1">
      <c r="A186" s="27" t="s">
        <v>397</v>
      </c>
      <c r="B186" s="28" t="s">
        <v>272</v>
      </c>
      <c r="C186" s="3"/>
      <c r="D186" s="3"/>
      <c r="E186" s="3"/>
      <c r="F186" s="3"/>
      <c r="G186" s="3"/>
      <c r="H186" s="3"/>
      <c r="I186" s="3"/>
      <c r="J186" s="3"/>
    </row>
    <row r="187" spans="1:10" ht="12.75" hidden="1" customHeight="1">
      <c r="A187" s="27" t="s">
        <v>273</v>
      </c>
      <c r="B187" s="24" t="s">
        <v>274</v>
      </c>
      <c r="C187" s="3"/>
      <c r="D187" s="3"/>
      <c r="E187" s="3"/>
      <c r="F187" s="3"/>
      <c r="G187" s="3"/>
      <c r="H187" s="3"/>
      <c r="I187" s="3"/>
      <c r="J187" s="3"/>
    </row>
    <row r="188" spans="1:10" s="82" customFormat="1">
      <c r="A188" s="83" t="s">
        <v>398</v>
      </c>
      <c r="B188" s="84" t="s">
        <v>275</v>
      </c>
      <c r="C188" s="52">
        <f>C204</f>
        <v>0</v>
      </c>
      <c r="D188" s="52">
        <f t="shared" ref="D188:J188" si="9">D204</f>
        <v>0</v>
      </c>
      <c r="E188" s="52">
        <f t="shared" si="9"/>
        <v>0</v>
      </c>
      <c r="F188" s="52">
        <f t="shared" si="9"/>
        <v>0</v>
      </c>
      <c r="G188" s="52">
        <f t="shared" si="9"/>
        <v>0</v>
      </c>
      <c r="H188" s="52">
        <f t="shared" si="9"/>
        <v>0</v>
      </c>
      <c r="I188" s="52">
        <f t="shared" si="9"/>
        <v>0</v>
      </c>
      <c r="J188" s="52">
        <f t="shared" si="9"/>
        <v>44190</v>
      </c>
    </row>
    <row r="189" spans="1:10" ht="12.75" hidden="1" customHeight="1">
      <c r="A189" s="27" t="s">
        <v>276</v>
      </c>
      <c r="B189" s="24" t="s">
        <v>277</v>
      </c>
      <c r="C189" s="3"/>
      <c r="D189" s="3"/>
      <c r="E189" s="3"/>
      <c r="F189" s="3"/>
      <c r="G189" s="3"/>
      <c r="H189" s="3"/>
      <c r="I189" s="3"/>
      <c r="J189" s="3"/>
    </row>
    <row r="190" spans="1:10" ht="12.75" hidden="1" customHeight="1">
      <c r="A190" s="27" t="s">
        <v>382</v>
      </c>
      <c r="B190" s="24" t="s">
        <v>279</v>
      </c>
      <c r="C190" s="3"/>
      <c r="D190" s="3"/>
      <c r="E190" s="3"/>
      <c r="F190" s="3"/>
      <c r="G190" s="3"/>
      <c r="H190" s="3"/>
      <c r="I190" s="3"/>
      <c r="J190" s="3"/>
    </row>
    <row r="191" spans="1:10" ht="12.75" hidden="1" customHeight="1">
      <c r="A191" s="27" t="s">
        <v>399</v>
      </c>
      <c r="B191" s="24" t="s">
        <v>280</v>
      </c>
      <c r="C191" s="3"/>
      <c r="D191" s="3"/>
      <c r="E191" s="3"/>
      <c r="F191" s="3"/>
      <c r="G191" s="3"/>
      <c r="H191" s="3"/>
      <c r="I191" s="3"/>
      <c r="J191" s="3"/>
    </row>
    <row r="192" spans="1:10" ht="12.75" hidden="1" customHeight="1">
      <c r="A192" s="27" t="s">
        <v>400</v>
      </c>
      <c r="B192" s="24" t="s">
        <v>281</v>
      </c>
      <c r="C192" s="3"/>
      <c r="D192" s="3"/>
      <c r="E192" s="3"/>
      <c r="F192" s="3"/>
      <c r="G192" s="3"/>
      <c r="H192" s="3"/>
      <c r="I192" s="3"/>
      <c r="J192" s="3"/>
    </row>
    <row r="193" spans="1:10" ht="12.75" hidden="1" customHeight="1">
      <c r="A193" s="27" t="s">
        <v>282</v>
      </c>
      <c r="B193" s="24" t="s">
        <v>283</v>
      </c>
      <c r="C193" s="3"/>
      <c r="D193" s="3"/>
      <c r="E193" s="3"/>
      <c r="F193" s="3"/>
      <c r="G193" s="3"/>
      <c r="H193" s="3"/>
      <c r="I193" s="3"/>
      <c r="J193" s="3"/>
    </row>
    <row r="194" spans="1:10" ht="12.75" hidden="1" customHeight="1">
      <c r="A194" s="27" t="s">
        <v>401</v>
      </c>
      <c r="B194" s="24" t="s">
        <v>284</v>
      </c>
      <c r="C194" s="3"/>
      <c r="D194" s="3"/>
      <c r="E194" s="3"/>
      <c r="F194" s="3"/>
      <c r="G194" s="3"/>
      <c r="H194" s="3"/>
      <c r="I194" s="3"/>
      <c r="J194" s="3"/>
    </row>
    <row r="195" spans="1:10" ht="12.75" hidden="1" customHeight="1">
      <c r="A195" s="27" t="s">
        <v>402</v>
      </c>
      <c r="B195" s="24" t="s">
        <v>285</v>
      </c>
      <c r="C195" s="3"/>
      <c r="D195" s="3"/>
      <c r="E195" s="3"/>
      <c r="F195" s="3"/>
      <c r="G195" s="3"/>
      <c r="H195" s="3"/>
      <c r="I195" s="3"/>
      <c r="J195" s="3"/>
    </row>
    <row r="196" spans="1:10" ht="12.75" hidden="1" customHeight="1">
      <c r="A196" s="27" t="s">
        <v>403</v>
      </c>
      <c r="B196" s="24" t="s">
        <v>286</v>
      </c>
      <c r="C196" s="3"/>
      <c r="D196" s="3"/>
      <c r="E196" s="3"/>
      <c r="F196" s="3"/>
      <c r="G196" s="3"/>
      <c r="H196" s="3"/>
      <c r="I196" s="3"/>
      <c r="J196" s="3"/>
    </row>
    <row r="197" spans="1:10" ht="12.75" hidden="1" customHeight="1">
      <c r="A197" s="27" t="s">
        <v>383</v>
      </c>
      <c r="B197" s="24" t="s">
        <v>288</v>
      </c>
      <c r="C197" s="3"/>
      <c r="D197" s="3"/>
      <c r="E197" s="3"/>
      <c r="F197" s="3"/>
      <c r="G197" s="3"/>
      <c r="H197" s="3"/>
      <c r="I197" s="3"/>
      <c r="J197" s="3"/>
    </row>
    <row r="198" spans="1:10" ht="12.75" hidden="1" customHeight="1">
      <c r="A198" s="27" t="s">
        <v>404</v>
      </c>
      <c r="B198" s="24" t="s">
        <v>289</v>
      </c>
      <c r="C198" s="3"/>
      <c r="D198" s="3"/>
      <c r="E198" s="3"/>
      <c r="F198" s="3"/>
      <c r="G198" s="3"/>
      <c r="H198" s="3"/>
      <c r="I198" s="3"/>
      <c r="J198" s="3"/>
    </row>
    <row r="199" spans="1:10" ht="12.75" hidden="1" customHeight="1">
      <c r="A199" s="27" t="s">
        <v>405</v>
      </c>
      <c r="B199" s="24" t="s">
        <v>290</v>
      </c>
      <c r="C199" s="3"/>
      <c r="D199" s="3"/>
      <c r="E199" s="3"/>
      <c r="F199" s="3"/>
      <c r="G199" s="3"/>
      <c r="H199" s="3"/>
      <c r="I199" s="3"/>
      <c r="J199" s="3"/>
    </row>
    <row r="200" spans="1:10" ht="12.75" hidden="1" customHeight="1">
      <c r="A200" s="27" t="s">
        <v>384</v>
      </c>
      <c r="B200" s="24" t="s">
        <v>292</v>
      </c>
      <c r="C200" s="3"/>
      <c r="D200" s="3"/>
      <c r="E200" s="3"/>
      <c r="F200" s="3"/>
      <c r="G200" s="3"/>
      <c r="H200" s="3"/>
      <c r="I200" s="3"/>
      <c r="J200" s="3"/>
    </row>
    <row r="201" spans="1:10" ht="12.75" hidden="1" customHeight="1">
      <c r="A201" s="27" t="s">
        <v>406</v>
      </c>
      <c r="B201" s="24" t="s">
        <v>293</v>
      </c>
      <c r="C201" s="3"/>
      <c r="D201" s="3"/>
      <c r="E201" s="3"/>
      <c r="F201" s="3"/>
      <c r="G201" s="3"/>
      <c r="H201" s="3"/>
      <c r="I201" s="3"/>
      <c r="J201" s="3"/>
    </row>
    <row r="202" spans="1:10" ht="12.75" hidden="1" customHeight="1">
      <c r="A202" s="27" t="s">
        <v>100</v>
      </c>
      <c r="B202" s="24" t="s">
        <v>294</v>
      </c>
      <c r="C202" s="3"/>
      <c r="D202" s="3"/>
      <c r="E202" s="3"/>
      <c r="F202" s="3"/>
      <c r="G202" s="3"/>
      <c r="H202" s="3"/>
      <c r="I202" s="3"/>
      <c r="J202" s="3"/>
    </row>
    <row r="203" spans="1:10" ht="12.75" hidden="1" customHeight="1">
      <c r="A203" s="27" t="s">
        <v>295</v>
      </c>
      <c r="B203" s="28" t="s">
        <v>296</v>
      </c>
      <c r="C203" s="3"/>
      <c r="D203" s="3"/>
      <c r="E203" s="3"/>
      <c r="F203" s="3"/>
      <c r="G203" s="3"/>
      <c r="H203" s="3"/>
      <c r="I203" s="3"/>
      <c r="J203" s="3"/>
    </row>
    <row r="204" spans="1:10" s="82" customFormat="1">
      <c r="A204" s="83" t="s">
        <v>297</v>
      </c>
      <c r="B204" s="85" t="s">
        <v>298</v>
      </c>
      <c r="C204" s="52">
        <f>C205</f>
        <v>0</v>
      </c>
      <c r="D204" s="52">
        <f t="shared" ref="D204:J205" si="10">D205</f>
        <v>0</v>
      </c>
      <c r="E204" s="52">
        <f t="shared" si="10"/>
        <v>0</v>
      </c>
      <c r="F204" s="52">
        <f t="shared" si="10"/>
        <v>0</v>
      </c>
      <c r="G204" s="52">
        <f t="shared" si="10"/>
        <v>0</v>
      </c>
      <c r="H204" s="52">
        <f t="shared" si="10"/>
        <v>0</v>
      </c>
      <c r="I204" s="52">
        <f t="shared" si="10"/>
        <v>0</v>
      </c>
      <c r="J204" s="52">
        <f t="shared" si="10"/>
        <v>44190</v>
      </c>
    </row>
    <row r="205" spans="1:10">
      <c r="A205" s="27" t="s">
        <v>299</v>
      </c>
      <c r="B205" s="28" t="s">
        <v>300</v>
      </c>
      <c r="C205" s="3">
        <f>C206</f>
        <v>0</v>
      </c>
      <c r="D205" s="3">
        <f t="shared" si="10"/>
        <v>0</v>
      </c>
      <c r="E205" s="3">
        <f t="shared" si="10"/>
        <v>0</v>
      </c>
      <c r="F205" s="3">
        <f t="shared" si="10"/>
        <v>0</v>
      </c>
      <c r="G205" s="3">
        <f t="shared" si="10"/>
        <v>0</v>
      </c>
      <c r="H205" s="3">
        <f t="shared" si="10"/>
        <v>0</v>
      </c>
      <c r="I205" s="3">
        <f t="shared" si="10"/>
        <v>0</v>
      </c>
      <c r="J205" s="3">
        <f t="shared" si="10"/>
        <v>44190</v>
      </c>
    </row>
    <row r="206" spans="1:10">
      <c r="A206" s="27" t="s">
        <v>407</v>
      </c>
      <c r="B206" s="24" t="s">
        <v>301</v>
      </c>
      <c r="C206" s="3">
        <f>'anexa 7b'!C133</f>
        <v>0</v>
      </c>
      <c r="D206" s="3">
        <f>'anexa 7b'!D133</f>
        <v>0</v>
      </c>
      <c r="E206" s="3">
        <f>'anexa 7b'!E133</f>
        <v>0</v>
      </c>
      <c r="F206" s="3">
        <f>'anexa 7b'!F133</f>
        <v>0</v>
      </c>
      <c r="G206" s="3">
        <f>'anexa 7b'!G133</f>
        <v>0</v>
      </c>
      <c r="H206" s="3">
        <f>'anexa 7b'!H133</f>
        <v>0</v>
      </c>
      <c r="I206" s="3">
        <f>'anexa 7b'!I133</f>
        <v>0</v>
      </c>
      <c r="J206" s="3">
        <f>'anexa 7b'!J133</f>
        <v>44190</v>
      </c>
    </row>
    <row r="207" spans="1:10" hidden="1">
      <c r="A207" s="27" t="s">
        <v>385</v>
      </c>
      <c r="B207" s="28" t="s">
        <v>302</v>
      </c>
      <c r="C207" s="3"/>
      <c r="D207" s="3"/>
      <c r="E207" s="3"/>
      <c r="F207" s="3"/>
      <c r="G207" s="3"/>
      <c r="H207" s="3"/>
      <c r="I207" s="3"/>
      <c r="J207" s="3"/>
    </row>
    <row r="208" spans="1:10" hidden="1">
      <c r="A208" s="27" t="s">
        <v>303</v>
      </c>
      <c r="B208" s="24" t="s">
        <v>304</v>
      </c>
      <c r="C208" s="3"/>
      <c r="D208" s="3"/>
      <c r="E208" s="3"/>
      <c r="F208" s="3"/>
      <c r="G208" s="3"/>
      <c r="H208" s="3"/>
      <c r="I208" s="3"/>
      <c r="J208" s="3"/>
    </row>
    <row r="209" spans="1:10" hidden="1">
      <c r="A209" s="27" t="s">
        <v>408</v>
      </c>
      <c r="B209" s="24" t="s">
        <v>305</v>
      </c>
      <c r="C209" s="3"/>
      <c r="D209" s="3"/>
      <c r="E209" s="3"/>
      <c r="F209" s="3"/>
      <c r="G209" s="3"/>
      <c r="H209" s="3"/>
      <c r="I209" s="3"/>
      <c r="J209" s="3"/>
    </row>
    <row r="210" spans="1:10" ht="12.75" hidden="1" customHeight="1">
      <c r="A210" s="27" t="s">
        <v>306</v>
      </c>
      <c r="B210" s="24" t="s">
        <v>307</v>
      </c>
      <c r="C210" s="3"/>
      <c r="D210" s="3"/>
      <c r="E210" s="3"/>
      <c r="F210" s="3"/>
      <c r="G210" s="3"/>
      <c r="H210" s="3"/>
      <c r="I210" s="3"/>
      <c r="J210" s="3"/>
    </row>
    <row r="211" spans="1:10" ht="25.5" hidden="1" customHeight="1">
      <c r="A211" s="27" t="s">
        <v>308</v>
      </c>
      <c r="B211" s="24" t="s">
        <v>309</v>
      </c>
      <c r="C211" s="3"/>
      <c r="D211" s="3"/>
      <c r="E211" s="3"/>
      <c r="F211" s="3"/>
      <c r="G211" s="3"/>
      <c r="H211" s="3"/>
      <c r="I211" s="3"/>
      <c r="J211" s="3"/>
    </row>
    <row r="212" spans="1:10" ht="12.75" hidden="1" customHeight="1">
      <c r="A212" s="27" t="s">
        <v>409</v>
      </c>
      <c r="B212" s="24" t="s">
        <v>310</v>
      </c>
      <c r="C212" s="3"/>
      <c r="D212" s="3"/>
      <c r="E212" s="3"/>
      <c r="F212" s="3"/>
      <c r="G212" s="3"/>
      <c r="H212" s="3"/>
      <c r="I212" s="3"/>
      <c r="J212" s="3"/>
    </row>
    <row r="213" spans="1:10" ht="12.75" hidden="1" customHeight="1">
      <c r="A213" s="27" t="s">
        <v>410</v>
      </c>
      <c r="B213" s="24" t="s">
        <v>311</v>
      </c>
      <c r="C213" s="3"/>
      <c r="D213" s="3"/>
      <c r="E213" s="3"/>
      <c r="F213" s="3"/>
      <c r="G213" s="3"/>
      <c r="H213" s="3"/>
      <c r="I213" s="3"/>
      <c r="J213" s="3"/>
    </row>
    <row r="214" spans="1:10" ht="12.75" hidden="1" customHeight="1">
      <c r="A214" s="27" t="s">
        <v>411</v>
      </c>
      <c r="B214" s="24" t="s">
        <v>312</v>
      </c>
      <c r="C214" s="3"/>
      <c r="D214" s="3"/>
      <c r="E214" s="3"/>
      <c r="F214" s="3"/>
      <c r="G214" s="3"/>
      <c r="H214" s="3"/>
      <c r="I214" s="3"/>
      <c r="J214" s="3"/>
    </row>
    <row r="215" spans="1:10" ht="12.75" hidden="1" customHeight="1">
      <c r="A215" s="27" t="s">
        <v>412</v>
      </c>
      <c r="B215" s="24" t="s">
        <v>313</v>
      </c>
      <c r="C215" s="3"/>
      <c r="D215" s="3"/>
      <c r="E215" s="3"/>
      <c r="F215" s="3"/>
      <c r="G215" s="3"/>
      <c r="H215" s="3"/>
      <c r="I215" s="3"/>
      <c r="J215" s="3"/>
    </row>
    <row r="216" spans="1:10" ht="12.75" hidden="1" customHeight="1">
      <c r="A216" s="27" t="s">
        <v>413</v>
      </c>
      <c r="B216" s="24" t="s">
        <v>314</v>
      </c>
      <c r="C216" s="3"/>
      <c r="D216" s="3"/>
      <c r="E216" s="3"/>
      <c r="F216" s="3"/>
      <c r="G216" s="3"/>
      <c r="H216" s="3"/>
      <c r="I216" s="3"/>
      <c r="J216" s="3"/>
    </row>
    <row r="217" spans="1:10" ht="12.75" hidden="1" customHeight="1">
      <c r="A217" s="27" t="s">
        <v>414</v>
      </c>
      <c r="B217" s="24" t="s">
        <v>315</v>
      </c>
      <c r="C217" s="3"/>
      <c r="D217" s="3"/>
      <c r="E217" s="3"/>
      <c r="F217" s="3"/>
      <c r="G217" s="3"/>
      <c r="H217" s="3"/>
      <c r="I217" s="3"/>
      <c r="J217" s="3"/>
    </row>
    <row r="218" spans="1:10" ht="12.75" hidden="1" customHeight="1">
      <c r="A218" s="27" t="s">
        <v>415</v>
      </c>
      <c r="B218" s="24" t="s">
        <v>316</v>
      </c>
      <c r="C218" s="3"/>
      <c r="D218" s="3"/>
      <c r="E218" s="3"/>
      <c r="F218" s="3"/>
      <c r="G218" s="3"/>
      <c r="H218" s="3"/>
      <c r="I218" s="3"/>
      <c r="J218" s="3"/>
    </row>
    <row r="219" spans="1:10" ht="12.75" hidden="1" customHeight="1">
      <c r="A219" s="27" t="s">
        <v>101</v>
      </c>
      <c r="B219" s="24" t="s">
        <v>317</v>
      </c>
      <c r="C219" s="3"/>
      <c r="D219" s="3"/>
      <c r="E219" s="3"/>
      <c r="F219" s="3"/>
      <c r="G219" s="3"/>
      <c r="H219" s="3"/>
      <c r="I219" s="3"/>
      <c r="J219" s="3"/>
    </row>
    <row r="220" spans="1:10" ht="12.75" hidden="1" customHeight="1">
      <c r="A220" s="27" t="s">
        <v>416</v>
      </c>
      <c r="B220" s="28" t="s">
        <v>318</v>
      </c>
      <c r="C220" s="3"/>
      <c r="D220" s="3"/>
      <c r="E220" s="3"/>
      <c r="F220" s="3"/>
      <c r="G220" s="3"/>
      <c r="H220" s="3"/>
      <c r="I220" s="3"/>
      <c r="J220" s="3"/>
    </row>
    <row r="221" spans="1:10" ht="12.75" hidden="1" customHeight="1">
      <c r="A221" s="27" t="s">
        <v>102</v>
      </c>
      <c r="B221" s="24" t="s">
        <v>319</v>
      </c>
      <c r="C221" s="3"/>
      <c r="D221" s="3"/>
      <c r="E221" s="3"/>
      <c r="F221" s="3"/>
      <c r="G221" s="3"/>
      <c r="H221" s="3"/>
      <c r="I221" s="3"/>
      <c r="J221" s="3"/>
    </row>
    <row r="222" spans="1:10" ht="12.75" hidden="1" customHeight="1">
      <c r="A222" s="27" t="s">
        <v>320</v>
      </c>
      <c r="B222" s="24" t="s">
        <v>321</v>
      </c>
      <c r="C222" s="3"/>
      <c r="D222" s="3"/>
      <c r="E222" s="3"/>
      <c r="F222" s="3"/>
      <c r="G222" s="3"/>
      <c r="H222" s="3"/>
      <c r="I222" s="3"/>
      <c r="J222" s="3"/>
    </row>
    <row r="223" spans="1:10" ht="12.75" hidden="1" customHeight="1">
      <c r="A223" s="27" t="s">
        <v>417</v>
      </c>
      <c r="B223" s="24" t="s">
        <v>322</v>
      </c>
      <c r="C223" s="3"/>
      <c r="D223" s="3"/>
      <c r="E223" s="3"/>
      <c r="F223" s="3"/>
      <c r="G223" s="3"/>
      <c r="H223" s="3"/>
      <c r="I223" s="3"/>
      <c r="J223" s="3"/>
    </row>
    <row r="224" spans="1:10" ht="12.75" hidden="1" customHeight="1">
      <c r="A224" s="27" t="s">
        <v>323</v>
      </c>
      <c r="B224" s="24" t="s">
        <v>324</v>
      </c>
      <c r="C224" s="3"/>
      <c r="D224" s="3"/>
      <c r="E224" s="3"/>
      <c r="F224" s="3"/>
      <c r="G224" s="3"/>
      <c r="H224" s="3"/>
      <c r="I224" s="3"/>
      <c r="J224" s="3"/>
    </row>
    <row r="225" spans="1:10" ht="25.5" hidden="1" customHeight="1">
      <c r="A225" s="27" t="s">
        <v>387</v>
      </c>
      <c r="B225" s="28" t="s">
        <v>326</v>
      </c>
      <c r="C225" s="3"/>
      <c r="D225" s="3"/>
      <c r="E225" s="3"/>
      <c r="F225" s="3"/>
      <c r="G225" s="3"/>
      <c r="H225" s="3"/>
      <c r="I225" s="3"/>
      <c r="J225" s="3"/>
    </row>
    <row r="226" spans="1:10" ht="12.75" hidden="1" customHeight="1">
      <c r="A226" s="27" t="s">
        <v>388</v>
      </c>
      <c r="B226" s="24" t="s">
        <v>328</v>
      </c>
      <c r="C226" s="3"/>
      <c r="D226" s="3"/>
      <c r="E226" s="3"/>
      <c r="F226" s="3"/>
      <c r="G226" s="3"/>
      <c r="H226" s="3"/>
      <c r="I226" s="3"/>
      <c r="J226" s="3"/>
    </row>
    <row r="227" spans="1:10" ht="12.75" hidden="1" customHeight="1">
      <c r="A227" s="27" t="s">
        <v>329</v>
      </c>
      <c r="B227" s="24" t="s">
        <v>330</v>
      </c>
      <c r="C227" s="3"/>
      <c r="D227" s="3"/>
      <c r="E227" s="3"/>
      <c r="F227" s="3"/>
      <c r="G227" s="3"/>
      <c r="H227" s="3"/>
      <c r="I227" s="3"/>
      <c r="J227" s="3"/>
    </row>
    <row r="228" spans="1:10" ht="12.75" hidden="1" customHeight="1">
      <c r="A228" s="27" t="s">
        <v>418</v>
      </c>
      <c r="B228" s="28" t="s">
        <v>331</v>
      </c>
      <c r="C228" s="3"/>
      <c r="D228" s="3"/>
      <c r="E228" s="3"/>
      <c r="F228" s="3"/>
      <c r="G228" s="3"/>
      <c r="H228" s="3"/>
      <c r="I228" s="3"/>
      <c r="J228" s="3"/>
    </row>
    <row r="229" spans="1:10" ht="12.75" hidden="1" customHeight="1">
      <c r="A229" s="27" t="s">
        <v>332</v>
      </c>
      <c r="B229" s="28" t="s">
        <v>333</v>
      </c>
      <c r="C229" s="3"/>
      <c r="D229" s="3"/>
      <c r="E229" s="3"/>
      <c r="F229" s="3"/>
      <c r="G229" s="3"/>
      <c r="H229" s="3"/>
      <c r="I229" s="3"/>
      <c r="J229" s="3"/>
    </row>
    <row r="230" spans="1:10" ht="12.75" hidden="1" customHeight="1">
      <c r="A230" s="27" t="s">
        <v>334</v>
      </c>
      <c r="B230" s="28" t="s">
        <v>335</v>
      </c>
      <c r="C230" s="3"/>
      <c r="D230" s="3"/>
      <c r="E230" s="3"/>
      <c r="F230" s="3"/>
      <c r="G230" s="3"/>
      <c r="H230" s="3"/>
      <c r="I230" s="3"/>
      <c r="J230" s="3"/>
    </row>
    <row r="231" spans="1:10" ht="12.75" hidden="1" customHeight="1">
      <c r="A231" s="27" t="s">
        <v>419</v>
      </c>
      <c r="B231" s="28" t="s">
        <v>336</v>
      </c>
      <c r="C231" s="3"/>
      <c r="D231" s="3"/>
      <c r="E231" s="3"/>
      <c r="F231" s="3"/>
      <c r="G231" s="3"/>
      <c r="H231" s="3"/>
      <c r="I231" s="3"/>
      <c r="J231" s="3"/>
    </row>
    <row r="232" spans="1:10" ht="12.75" hidden="1" customHeight="1">
      <c r="A232" s="27" t="s">
        <v>337</v>
      </c>
      <c r="B232" s="87"/>
      <c r="C232" s="3"/>
      <c r="D232" s="3"/>
      <c r="E232" s="3"/>
      <c r="F232" s="3"/>
      <c r="G232" s="3"/>
      <c r="H232" s="3"/>
      <c r="I232" s="3"/>
      <c r="J232" s="3"/>
    </row>
    <row r="233" spans="1:10" ht="12.75" hidden="1" customHeight="1">
      <c r="A233" s="27" t="s">
        <v>338</v>
      </c>
      <c r="B233" s="24" t="s">
        <v>339</v>
      </c>
      <c r="C233" s="3"/>
      <c r="D233" s="3"/>
      <c r="E233" s="3"/>
      <c r="F233" s="3"/>
      <c r="G233" s="3"/>
      <c r="H233" s="3"/>
      <c r="I233" s="3"/>
      <c r="J233" s="3"/>
    </row>
    <row r="234" spans="1:10" ht="12.75" hidden="1" customHeight="1">
      <c r="A234" s="27" t="s">
        <v>340</v>
      </c>
      <c r="B234" s="24" t="s">
        <v>341</v>
      </c>
      <c r="C234" s="3"/>
      <c r="D234" s="3"/>
      <c r="E234" s="3"/>
      <c r="F234" s="3"/>
      <c r="G234" s="3"/>
      <c r="H234" s="3"/>
      <c r="I234" s="3"/>
      <c r="J234" s="3"/>
    </row>
    <row r="235" spans="1:10" ht="12.75" hidden="1" customHeight="1">
      <c r="A235" s="27" t="s">
        <v>420</v>
      </c>
      <c r="B235" s="24" t="s">
        <v>342</v>
      </c>
      <c r="C235" s="3"/>
      <c r="D235" s="3"/>
      <c r="E235" s="3"/>
      <c r="F235" s="3"/>
      <c r="G235" s="3"/>
      <c r="H235" s="3"/>
      <c r="I235" s="3"/>
      <c r="J235" s="3"/>
    </row>
    <row r="236" spans="1:10" ht="12.75" hidden="1" customHeight="1">
      <c r="A236" s="27" t="s">
        <v>421</v>
      </c>
      <c r="B236" s="28" t="s">
        <v>343</v>
      </c>
      <c r="C236" s="3"/>
      <c r="D236" s="3"/>
      <c r="E236" s="3"/>
      <c r="F236" s="3"/>
      <c r="G236" s="3"/>
      <c r="H236" s="3"/>
      <c r="I236" s="3"/>
      <c r="J236" s="3"/>
    </row>
    <row r="237" spans="1:10" ht="12.75" hidden="1" customHeight="1">
      <c r="A237" s="27" t="s">
        <v>344</v>
      </c>
      <c r="B237" s="24" t="s">
        <v>345</v>
      </c>
      <c r="C237" s="3"/>
      <c r="D237" s="3"/>
      <c r="E237" s="3"/>
      <c r="F237" s="3"/>
      <c r="G237" s="3"/>
      <c r="H237" s="3"/>
      <c r="I237" s="3"/>
      <c r="J237" s="3"/>
    </row>
    <row r="238" spans="1:10" ht="12.75" hidden="1" customHeight="1">
      <c r="A238" s="27" t="s">
        <v>346</v>
      </c>
      <c r="B238" s="24" t="s">
        <v>347</v>
      </c>
      <c r="C238" s="3"/>
      <c r="D238" s="3"/>
      <c r="E238" s="3"/>
      <c r="F238" s="3"/>
      <c r="G238" s="3"/>
      <c r="H238" s="3"/>
      <c r="I238" s="3"/>
      <c r="J238" s="3"/>
    </row>
    <row r="239" spans="1:10" ht="12.75" hidden="1" customHeight="1">
      <c r="A239" s="27" t="s">
        <v>389</v>
      </c>
      <c r="B239" s="24" t="s">
        <v>348</v>
      </c>
      <c r="C239" s="3"/>
      <c r="D239" s="3"/>
      <c r="E239" s="3"/>
      <c r="F239" s="3"/>
      <c r="G239" s="3"/>
      <c r="H239" s="3"/>
      <c r="I239" s="3"/>
      <c r="J239" s="3"/>
    </row>
    <row r="240" spans="1:10" ht="12.75" hidden="1" customHeight="1">
      <c r="A240" s="27" t="s">
        <v>349</v>
      </c>
      <c r="B240" s="24" t="s">
        <v>350</v>
      </c>
      <c r="C240" s="3"/>
      <c r="D240" s="3"/>
      <c r="E240" s="3"/>
      <c r="F240" s="3"/>
      <c r="G240" s="3"/>
      <c r="H240" s="3"/>
      <c r="I240" s="3"/>
      <c r="J240" s="3"/>
    </row>
    <row r="241" spans="1:10" ht="12.75" hidden="1" customHeight="1">
      <c r="A241" s="27" t="s">
        <v>351</v>
      </c>
      <c r="B241" s="24" t="s">
        <v>352</v>
      </c>
      <c r="C241" s="3"/>
      <c r="D241" s="3"/>
      <c r="E241" s="3"/>
      <c r="F241" s="3"/>
      <c r="G241" s="3"/>
      <c r="H241" s="3"/>
      <c r="I241" s="3"/>
      <c r="J241" s="3"/>
    </row>
    <row r="242" spans="1:10" ht="12.75" hidden="1" customHeight="1">
      <c r="A242" s="27" t="s">
        <v>353</v>
      </c>
      <c r="B242" s="28" t="s">
        <v>354</v>
      </c>
      <c r="C242" s="3"/>
      <c r="D242" s="3"/>
      <c r="E242" s="3"/>
      <c r="F242" s="3"/>
      <c r="G242" s="3"/>
      <c r="H242" s="3"/>
      <c r="I242" s="3"/>
      <c r="J242" s="3"/>
    </row>
    <row r="243" spans="1:10" ht="12.75" hidden="1" customHeight="1">
      <c r="A243" s="27" t="s">
        <v>423</v>
      </c>
      <c r="B243" s="28" t="s">
        <v>355</v>
      </c>
      <c r="C243" s="3"/>
      <c r="D243" s="3"/>
      <c r="E243" s="3"/>
      <c r="F243" s="3"/>
      <c r="G243" s="3"/>
      <c r="H243" s="3"/>
      <c r="I243" s="3"/>
      <c r="J243" s="3"/>
    </row>
    <row r="244" spans="1:10" ht="12.75" hidden="1" customHeight="1">
      <c r="A244" s="27" t="s">
        <v>424</v>
      </c>
      <c r="B244" s="28" t="s">
        <v>356</v>
      </c>
      <c r="C244" s="3"/>
      <c r="D244" s="3"/>
      <c r="E244" s="3"/>
      <c r="F244" s="3"/>
      <c r="G244" s="3"/>
      <c r="H244" s="3"/>
      <c r="I244" s="3"/>
      <c r="J244" s="3"/>
    </row>
    <row r="245" spans="1:10" hidden="1">
      <c r="A245" s="27" t="s">
        <v>357</v>
      </c>
      <c r="B245" s="24" t="s">
        <v>358</v>
      </c>
      <c r="C245" s="3"/>
      <c r="D245" s="3"/>
      <c r="E245" s="3"/>
      <c r="F245" s="3"/>
      <c r="G245" s="3"/>
      <c r="H245" s="3"/>
      <c r="I245" s="3"/>
      <c r="J245" s="3"/>
    </row>
    <row r="246" spans="1:10" ht="12.75" hidden="1" customHeight="1">
      <c r="A246" s="27" t="s">
        <v>359</v>
      </c>
      <c r="B246" s="24" t="s">
        <v>360</v>
      </c>
      <c r="C246" s="3"/>
      <c r="D246" s="3"/>
      <c r="E246" s="3"/>
      <c r="F246" s="3"/>
      <c r="G246" s="3"/>
      <c r="H246" s="3"/>
      <c r="I246" s="3"/>
      <c r="J246" s="3"/>
    </row>
    <row r="247" spans="1:10" ht="12.75" hidden="1" customHeight="1">
      <c r="A247" s="27" t="s">
        <v>361</v>
      </c>
      <c r="B247" s="24" t="s">
        <v>362</v>
      </c>
      <c r="C247" s="3"/>
      <c r="D247" s="3"/>
      <c r="E247" s="3"/>
      <c r="F247" s="3"/>
      <c r="G247" s="3"/>
      <c r="H247" s="3"/>
      <c r="I247" s="3"/>
      <c r="J247" s="3"/>
    </row>
    <row r="248" spans="1:10" ht="12.75" hidden="1" customHeight="1">
      <c r="A248" s="27" t="s">
        <v>425</v>
      </c>
      <c r="B248" s="24" t="s">
        <v>363</v>
      </c>
      <c r="C248" s="3"/>
      <c r="D248" s="3"/>
      <c r="E248" s="3"/>
      <c r="F248" s="3"/>
      <c r="G248" s="3"/>
      <c r="H248" s="3"/>
      <c r="I248" s="3"/>
      <c r="J248" s="3"/>
    </row>
    <row r="249" spans="1:10" ht="12.75" hidden="1" customHeight="1">
      <c r="A249" s="27" t="s">
        <v>394</v>
      </c>
      <c r="B249" s="24" t="s">
        <v>365</v>
      </c>
      <c r="C249" s="3"/>
      <c r="D249" s="3"/>
      <c r="E249" s="3"/>
      <c r="F249" s="3"/>
      <c r="G249" s="3"/>
      <c r="H249" s="3"/>
      <c r="I249" s="3"/>
      <c r="J249" s="3"/>
    </row>
    <row r="250" spans="1:10" ht="12.75" hidden="1" customHeight="1">
      <c r="A250" s="27" t="s">
        <v>395</v>
      </c>
      <c r="B250" s="28" t="s">
        <v>366</v>
      </c>
      <c r="C250" s="3"/>
      <c r="D250" s="3"/>
      <c r="E250" s="3"/>
      <c r="F250" s="3"/>
      <c r="G250" s="3"/>
      <c r="H250" s="3"/>
      <c r="I250" s="3"/>
      <c r="J250" s="3"/>
    </row>
    <row r="251" spans="1:10" ht="12.75" hidden="1" customHeight="1">
      <c r="A251" s="27" t="s">
        <v>426</v>
      </c>
      <c r="B251" s="28" t="s">
        <v>367</v>
      </c>
      <c r="C251" s="3"/>
      <c r="D251" s="3"/>
      <c r="E251" s="3"/>
      <c r="F251" s="3"/>
      <c r="G251" s="3"/>
      <c r="H251" s="3"/>
      <c r="I251" s="3"/>
      <c r="J251" s="3"/>
    </row>
    <row r="252" spans="1:10" ht="12.75" hidden="1" customHeight="1">
      <c r="A252" s="27" t="s">
        <v>427</v>
      </c>
      <c r="B252" s="24" t="s">
        <v>368</v>
      </c>
      <c r="C252" s="3"/>
      <c r="D252" s="3"/>
      <c r="E252" s="3"/>
      <c r="F252" s="3"/>
      <c r="G252" s="3"/>
      <c r="H252" s="3"/>
      <c r="I252" s="3"/>
      <c r="J252" s="3"/>
    </row>
    <row r="253" spans="1:10" ht="12.75" hidden="1" customHeight="1">
      <c r="A253" s="27" t="s">
        <v>369</v>
      </c>
      <c r="B253" s="88" t="s">
        <v>370</v>
      </c>
      <c r="C253" s="3"/>
      <c r="D253" s="3"/>
      <c r="E253" s="3"/>
      <c r="F253" s="3"/>
      <c r="G253" s="3"/>
      <c r="H253" s="3"/>
      <c r="I253" s="3"/>
      <c r="J253" s="3"/>
    </row>
    <row r="254" spans="1:10" ht="12.75" hidden="1" customHeight="1">
      <c r="A254" s="28" t="s">
        <v>371</v>
      </c>
      <c r="B254" s="88" t="s">
        <v>372</v>
      </c>
      <c r="C254" s="3"/>
      <c r="D254" s="3"/>
      <c r="E254" s="3"/>
      <c r="F254" s="3"/>
      <c r="G254" s="3"/>
      <c r="H254" s="3"/>
      <c r="I254" s="3"/>
      <c r="J254" s="3"/>
    </row>
    <row r="255" spans="1:10" ht="12.75" hidden="1" customHeight="1">
      <c r="A255" s="28" t="s">
        <v>373</v>
      </c>
      <c r="B255" s="88" t="s">
        <v>374</v>
      </c>
      <c r="C255" s="3"/>
      <c r="D255" s="3"/>
      <c r="E255" s="3"/>
      <c r="F255" s="3"/>
      <c r="G255" s="3"/>
      <c r="H255" s="3"/>
      <c r="I255" s="3"/>
      <c r="J255" s="3"/>
    </row>
    <row r="256" spans="1:10" ht="12.75" hidden="1" customHeight="1">
      <c r="A256" s="89" t="s">
        <v>375</v>
      </c>
      <c r="B256" s="50" t="s">
        <v>376</v>
      </c>
      <c r="C256" s="3"/>
      <c r="D256" s="3"/>
      <c r="E256" s="3"/>
      <c r="F256" s="3"/>
      <c r="G256" s="3"/>
      <c r="H256" s="3"/>
      <c r="I256" s="3"/>
      <c r="J256" s="3"/>
    </row>
    <row r="257" spans="1:13" hidden="1">
      <c r="A257" s="27" t="s">
        <v>2</v>
      </c>
      <c r="B257" s="50" t="s">
        <v>377</v>
      </c>
      <c r="C257" s="3"/>
      <c r="D257" s="3"/>
      <c r="E257" s="3"/>
      <c r="F257" s="3"/>
      <c r="G257" s="3"/>
      <c r="H257" s="3"/>
      <c r="I257" s="3"/>
      <c r="J257" s="3"/>
    </row>
    <row r="258" spans="1:13" hidden="1">
      <c r="A258" s="89" t="s">
        <v>431</v>
      </c>
      <c r="B258" s="28" t="s">
        <v>378</v>
      </c>
      <c r="C258" s="3"/>
      <c r="D258" s="3"/>
      <c r="E258" s="3"/>
      <c r="F258" s="3"/>
      <c r="G258" s="3"/>
      <c r="H258" s="3"/>
      <c r="I258" s="3"/>
      <c r="J258" s="3"/>
    </row>
    <row r="259" spans="1:13" hidden="1">
      <c r="A259" s="89" t="s">
        <v>430</v>
      </c>
      <c r="B259" s="24" t="s">
        <v>379</v>
      </c>
      <c r="C259" s="3"/>
      <c r="D259" s="3"/>
      <c r="E259" s="3"/>
      <c r="F259" s="3"/>
      <c r="G259" s="3"/>
      <c r="H259" s="3"/>
      <c r="I259" s="3"/>
      <c r="J259" s="3"/>
    </row>
    <row r="260" spans="1:13">
      <c r="A260" s="58"/>
      <c r="B260" s="5"/>
      <c r="C260" s="5"/>
    </row>
    <row r="261" spans="1:13">
      <c r="A261" s="58"/>
      <c r="B261" s="5"/>
      <c r="C261" s="5"/>
    </row>
    <row r="262" spans="1:13" s="10" customFormat="1">
      <c r="A262" s="5" t="s">
        <v>583</v>
      </c>
      <c r="B262" s="5"/>
      <c r="C262" s="59"/>
      <c r="D262" s="59"/>
      <c r="E262" s="59"/>
      <c r="F262" s="106" t="s">
        <v>584</v>
      </c>
      <c r="G262" s="59"/>
      <c r="H262" s="59"/>
      <c r="I262" s="59"/>
      <c r="J262" s="59"/>
      <c r="K262" s="8"/>
      <c r="L262" s="9"/>
      <c r="M262" s="53"/>
    </row>
    <row r="263" spans="1:13" s="10" customFormat="1">
      <c r="A263" s="107" t="s">
        <v>585</v>
      </c>
      <c r="B263" s="60"/>
      <c r="C263" s="61"/>
      <c r="D263" s="61"/>
      <c r="E263" s="6"/>
      <c r="F263" s="106" t="s">
        <v>596</v>
      </c>
      <c r="G263" s="92"/>
      <c r="H263" s="92"/>
      <c r="I263" s="6"/>
      <c r="J263" s="6"/>
      <c r="K263" s="8"/>
      <c r="L263" s="9"/>
      <c r="M263" s="53"/>
    </row>
    <row r="264" spans="1:13">
      <c r="A264" s="58"/>
      <c r="B264" s="5"/>
      <c r="C264" s="5"/>
    </row>
    <row r="265" spans="1:13">
      <c r="A265" s="58"/>
      <c r="B265" s="5"/>
      <c r="C265" s="5"/>
    </row>
    <row r="266" spans="1:13">
      <c r="A266" s="58"/>
      <c r="B266" s="5"/>
      <c r="C266" s="5"/>
    </row>
    <row r="267" spans="1:13">
      <c r="A267" s="58"/>
      <c r="B267" s="5"/>
      <c r="C267" s="5"/>
    </row>
    <row r="268" spans="1:13">
      <c r="A268" s="58"/>
      <c r="B268" s="5"/>
      <c r="C268" s="5"/>
    </row>
    <row r="269" spans="1:13">
      <c r="A269" s="58"/>
      <c r="B269" s="5"/>
      <c r="C269" s="5"/>
    </row>
    <row r="270" spans="1:13">
      <c r="A270" s="58"/>
      <c r="B270" s="5"/>
      <c r="C270" s="5"/>
    </row>
    <row r="271" spans="1:13">
      <c r="A271" s="58"/>
      <c r="B271" s="5"/>
      <c r="C271" s="5"/>
    </row>
    <row r="272" spans="1:13">
      <c r="A272" s="58"/>
      <c r="B272" s="5"/>
      <c r="C272" s="5"/>
    </row>
    <row r="273" spans="1:3">
      <c r="A273" s="58"/>
      <c r="B273" s="5"/>
      <c r="C273" s="5"/>
    </row>
    <row r="274" spans="1:3">
      <c r="A274" s="58"/>
      <c r="B274" s="5"/>
      <c r="C274" s="5"/>
    </row>
    <row r="275" spans="1:3">
      <c r="A275" s="58"/>
      <c r="B275" s="5"/>
      <c r="C275" s="5"/>
    </row>
    <row r="276" spans="1:3">
      <c r="A276" s="58"/>
      <c r="B276" s="5"/>
      <c r="C276" s="5"/>
    </row>
    <row r="277" spans="1:3">
      <c r="A277" s="58"/>
      <c r="B277" s="5"/>
      <c r="C277" s="5"/>
    </row>
    <row r="278" spans="1:3">
      <c r="A278" s="58"/>
      <c r="B278" s="5"/>
      <c r="C278" s="5"/>
    </row>
    <row r="279" spans="1:3">
      <c r="A279" s="58"/>
      <c r="B279" s="5"/>
      <c r="C279" s="5"/>
    </row>
    <row r="280" spans="1:3">
      <c r="A280" s="58"/>
      <c r="B280" s="5"/>
      <c r="C280" s="5"/>
    </row>
    <row r="281" spans="1:3">
      <c r="A281" s="58"/>
      <c r="B281" s="5"/>
      <c r="C281" s="5"/>
    </row>
    <row r="282" spans="1:3">
      <c r="A282" s="58"/>
      <c r="B282" s="5"/>
      <c r="C282" s="5"/>
    </row>
    <row r="283" spans="1:3">
      <c r="A283" s="58"/>
      <c r="B283" s="5"/>
      <c r="C283" s="5"/>
    </row>
    <row r="284" spans="1:3">
      <c r="A284" s="58"/>
      <c r="B284" s="5"/>
      <c r="C284" s="5"/>
    </row>
    <row r="285" spans="1:3">
      <c r="A285" s="58"/>
      <c r="B285" s="5"/>
      <c r="C285" s="5"/>
    </row>
    <row r="286" spans="1:3">
      <c r="A286" s="58"/>
      <c r="B286" s="5"/>
      <c r="C286" s="5"/>
    </row>
    <row r="287" spans="1:3">
      <c r="A287" s="58"/>
      <c r="B287" s="5"/>
      <c r="C287" s="5"/>
    </row>
    <row r="288" spans="1:3">
      <c r="A288" s="58"/>
      <c r="B288" s="5"/>
      <c r="C288" s="5"/>
    </row>
    <row r="289" spans="1:3">
      <c r="A289" s="58"/>
      <c r="B289" s="5"/>
      <c r="C289" s="5"/>
    </row>
    <row r="290" spans="1:3">
      <c r="A290" s="58"/>
      <c r="B290" s="5"/>
      <c r="C290" s="5"/>
    </row>
    <row r="291" spans="1:3">
      <c r="A291" s="58"/>
      <c r="B291" s="5"/>
      <c r="C291" s="5"/>
    </row>
    <row r="292" spans="1:3">
      <c r="A292" s="58"/>
      <c r="B292" s="5"/>
      <c r="C292" s="5"/>
    </row>
    <row r="293" spans="1:3">
      <c r="A293" s="58"/>
      <c r="B293" s="5"/>
      <c r="C293" s="5"/>
    </row>
    <row r="294" spans="1:3">
      <c r="A294" s="58"/>
      <c r="B294" s="5"/>
      <c r="C294" s="5"/>
    </row>
    <row r="295" spans="1:3">
      <c r="A295" s="58"/>
      <c r="B295" s="5"/>
      <c r="C295" s="5"/>
    </row>
    <row r="296" spans="1:3">
      <c r="A296" s="58"/>
      <c r="B296" s="5"/>
      <c r="C296" s="5"/>
    </row>
    <row r="297" spans="1:3">
      <c r="A297" s="58"/>
      <c r="B297" s="5"/>
      <c r="C297" s="5"/>
    </row>
    <row r="298" spans="1:3">
      <c r="A298" s="58"/>
      <c r="B298" s="5"/>
      <c r="C298" s="5"/>
    </row>
    <row r="299" spans="1:3">
      <c r="A299" s="58"/>
      <c r="B299" s="5"/>
      <c r="C299" s="5"/>
    </row>
    <row r="300" spans="1:3">
      <c r="A300" s="58"/>
      <c r="B300" s="5"/>
      <c r="C300" s="5"/>
    </row>
    <row r="301" spans="1:3">
      <c r="A301" s="58"/>
      <c r="B301" s="5"/>
      <c r="C301" s="5"/>
    </row>
    <row r="302" spans="1:3">
      <c r="A302" s="58"/>
      <c r="B302" s="5"/>
      <c r="C302" s="5"/>
    </row>
    <row r="303" spans="1:3">
      <c r="A303" s="58"/>
      <c r="B303" s="5"/>
      <c r="C303" s="5"/>
    </row>
    <row r="304" spans="1:3">
      <c r="A304" s="58"/>
      <c r="B304" s="5"/>
      <c r="C304" s="5"/>
    </row>
    <row r="305" spans="1:3">
      <c r="A305" s="58"/>
      <c r="B305" s="5"/>
      <c r="C305" s="5"/>
    </row>
    <row r="306" spans="1:3">
      <c r="A306" s="58"/>
      <c r="B306" s="5"/>
      <c r="C306" s="5"/>
    </row>
    <row r="307" spans="1:3">
      <c r="A307" s="58"/>
      <c r="B307" s="5"/>
      <c r="C307" s="5"/>
    </row>
    <row r="308" spans="1:3">
      <c r="A308" s="58"/>
      <c r="B308" s="5"/>
      <c r="C308" s="5"/>
    </row>
    <row r="309" spans="1:3">
      <c r="A309" s="58"/>
      <c r="B309" s="5"/>
      <c r="C309" s="5"/>
    </row>
    <row r="310" spans="1:3">
      <c r="A310" s="58"/>
      <c r="B310" s="5"/>
      <c r="C310" s="5"/>
    </row>
    <row r="311" spans="1:3">
      <c r="A311" s="58"/>
      <c r="B311" s="5"/>
      <c r="C311" s="5"/>
    </row>
    <row r="312" spans="1:3">
      <c r="A312" s="58"/>
      <c r="B312" s="5"/>
      <c r="C312" s="5"/>
    </row>
    <row r="313" spans="1:3">
      <c r="A313" s="58"/>
      <c r="B313" s="5"/>
      <c r="C313" s="5"/>
    </row>
    <row r="314" spans="1:3">
      <c r="A314" s="58"/>
      <c r="B314" s="5"/>
      <c r="C314" s="5"/>
    </row>
    <row r="315" spans="1:3">
      <c r="A315" s="58"/>
      <c r="B315" s="5"/>
      <c r="C315" s="5"/>
    </row>
    <row r="316" spans="1:3">
      <c r="A316" s="58"/>
      <c r="B316" s="5"/>
      <c r="C316" s="5"/>
    </row>
    <row r="317" spans="1:3">
      <c r="A317" s="58"/>
      <c r="B317" s="5"/>
      <c r="C317" s="5"/>
    </row>
    <row r="318" spans="1:3">
      <c r="A318" s="58"/>
      <c r="B318" s="5"/>
      <c r="C318" s="5"/>
    </row>
    <row r="319" spans="1:3">
      <c r="A319" s="58"/>
      <c r="B319" s="5"/>
      <c r="C319" s="5"/>
    </row>
    <row r="320" spans="1:3">
      <c r="A320" s="58"/>
      <c r="B320" s="5"/>
      <c r="C320" s="5"/>
    </row>
    <row r="321" spans="1:3">
      <c r="A321" s="58"/>
      <c r="B321" s="5"/>
      <c r="C321" s="5"/>
    </row>
    <row r="322" spans="1:3">
      <c r="A322" s="58"/>
      <c r="B322" s="5"/>
      <c r="C322" s="5"/>
    </row>
    <row r="323" spans="1:3">
      <c r="A323" s="58"/>
      <c r="B323" s="5"/>
      <c r="C323" s="5"/>
    </row>
    <row r="324" spans="1:3">
      <c r="A324" s="58"/>
      <c r="B324" s="5"/>
      <c r="C324" s="5"/>
    </row>
    <row r="325" spans="1:3">
      <c r="A325" s="58"/>
      <c r="B325" s="5"/>
      <c r="C325" s="5"/>
    </row>
    <row r="326" spans="1:3">
      <c r="A326" s="58"/>
      <c r="B326" s="5"/>
      <c r="C326" s="5"/>
    </row>
    <row r="327" spans="1:3">
      <c r="A327" s="58"/>
      <c r="B327" s="5"/>
      <c r="C327" s="5"/>
    </row>
    <row r="328" spans="1:3">
      <c r="A328" s="58"/>
      <c r="B328" s="5"/>
      <c r="C328" s="5"/>
    </row>
    <row r="329" spans="1:3">
      <c r="A329" s="58"/>
      <c r="B329" s="5"/>
      <c r="C329" s="5"/>
    </row>
    <row r="330" spans="1:3">
      <c r="A330" s="58"/>
      <c r="B330" s="5"/>
      <c r="C330" s="5"/>
    </row>
    <row r="331" spans="1:3">
      <c r="A331" s="58"/>
      <c r="B331" s="5"/>
      <c r="C331" s="5"/>
    </row>
    <row r="332" spans="1:3">
      <c r="A332" s="58"/>
      <c r="B332" s="5"/>
      <c r="C332" s="5"/>
    </row>
    <row r="333" spans="1:3">
      <c r="A333" s="58"/>
      <c r="B333" s="5"/>
      <c r="C333" s="5"/>
    </row>
    <row r="334" spans="1:3">
      <c r="A334" s="58"/>
      <c r="B334" s="5"/>
      <c r="C334" s="5"/>
    </row>
    <row r="335" spans="1:3">
      <c r="A335" s="58"/>
      <c r="B335" s="5"/>
      <c r="C335" s="5"/>
    </row>
    <row r="336" spans="1:3">
      <c r="A336" s="58"/>
      <c r="B336" s="5"/>
      <c r="C336" s="5"/>
    </row>
    <row r="337" spans="1:3">
      <c r="A337" s="58"/>
      <c r="B337" s="5"/>
      <c r="C337" s="5"/>
    </row>
    <row r="338" spans="1:3">
      <c r="A338" s="58"/>
      <c r="B338" s="5"/>
      <c r="C338" s="5"/>
    </row>
    <row r="339" spans="1:3">
      <c r="A339" s="58"/>
      <c r="B339" s="5"/>
      <c r="C339" s="5"/>
    </row>
    <row r="340" spans="1:3">
      <c r="A340" s="58"/>
      <c r="B340" s="5"/>
      <c r="C340" s="5"/>
    </row>
    <row r="341" spans="1:3">
      <c r="A341" s="58"/>
      <c r="B341" s="5"/>
      <c r="C341" s="5"/>
    </row>
    <row r="342" spans="1:3">
      <c r="A342" s="58"/>
      <c r="B342" s="5"/>
      <c r="C342" s="5"/>
    </row>
    <row r="343" spans="1:3">
      <c r="A343" s="58"/>
      <c r="B343" s="5"/>
      <c r="C343" s="5"/>
    </row>
    <row r="344" spans="1:3">
      <c r="A344" s="58"/>
      <c r="B344" s="5"/>
      <c r="C344" s="5"/>
    </row>
    <row r="345" spans="1:3">
      <c r="A345" s="58"/>
      <c r="B345" s="5"/>
      <c r="C345" s="5"/>
    </row>
    <row r="346" spans="1:3">
      <c r="A346" s="58"/>
      <c r="B346" s="5"/>
      <c r="C346" s="5"/>
    </row>
    <row r="347" spans="1:3">
      <c r="A347" s="58"/>
      <c r="B347" s="5"/>
      <c r="C347" s="5"/>
    </row>
    <row r="348" spans="1:3">
      <c r="A348" s="58"/>
      <c r="B348" s="5"/>
      <c r="C348" s="5"/>
    </row>
    <row r="349" spans="1:3">
      <c r="A349" s="58"/>
      <c r="B349" s="5"/>
      <c r="C349" s="5"/>
    </row>
    <row r="350" spans="1:3">
      <c r="A350" s="58"/>
      <c r="B350" s="5"/>
      <c r="C350" s="5"/>
    </row>
    <row r="351" spans="1:3">
      <c r="A351" s="58"/>
      <c r="B351" s="5"/>
      <c r="C351" s="5"/>
    </row>
    <row r="352" spans="1:3">
      <c r="A352" s="58"/>
      <c r="B352" s="5"/>
      <c r="C352" s="5"/>
    </row>
    <row r="353" spans="1:3">
      <c r="A353" s="58"/>
      <c r="B353" s="5"/>
      <c r="C353" s="5"/>
    </row>
    <row r="354" spans="1:3">
      <c r="A354" s="58"/>
      <c r="B354" s="5"/>
      <c r="C354" s="5"/>
    </row>
    <row r="355" spans="1:3">
      <c r="A355" s="58"/>
      <c r="B355" s="5"/>
      <c r="C355" s="5"/>
    </row>
    <row r="356" spans="1:3">
      <c r="A356" s="58"/>
      <c r="B356" s="5"/>
      <c r="C356" s="5"/>
    </row>
    <row r="357" spans="1:3">
      <c r="A357" s="58"/>
      <c r="B357" s="5"/>
      <c r="C357" s="5"/>
    </row>
    <row r="358" spans="1:3">
      <c r="A358" s="58"/>
      <c r="B358" s="5"/>
      <c r="C358" s="5"/>
    </row>
    <row r="359" spans="1:3">
      <c r="A359" s="58"/>
      <c r="B359" s="5"/>
      <c r="C359" s="5"/>
    </row>
    <row r="360" spans="1:3">
      <c r="A360" s="58"/>
      <c r="B360" s="5"/>
      <c r="C360" s="5"/>
    </row>
    <row r="361" spans="1:3">
      <c r="A361" s="58"/>
      <c r="B361" s="5"/>
      <c r="C361" s="5"/>
    </row>
    <row r="362" spans="1:3">
      <c r="A362" s="58"/>
      <c r="B362" s="5"/>
      <c r="C362" s="5"/>
    </row>
    <row r="363" spans="1:3">
      <c r="A363" s="58"/>
      <c r="B363" s="5"/>
      <c r="C363" s="5"/>
    </row>
    <row r="364" spans="1:3">
      <c r="A364" s="58"/>
      <c r="B364" s="5"/>
      <c r="C364" s="5"/>
    </row>
    <row r="365" spans="1:3">
      <c r="A365" s="58"/>
      <c r="B365" s="5"/>
      <c r="C365" s="5"/>
    </row>
    <row r="366" spans="1:3">
      <c r="A366" s="58"/>
      <c r="B366" s="5"/>
      <c r="C366" s="5"/>
    </row>
    <row r="367" spans="1:3">
      <c r="A367" s="58"/>
      <c r="B367" s="5"/>
      <c r="C367" s="5"/>
    </row>
    <row r="368" spans="1:3">
      <c r="A368" s="58"/>
      <c r="B368" s="5"/>
      <c r="C368" s="5"/>
    </row>
    <row r="369" spans="1:3">
      <c r="A369" s="58"/>
      <c r="B369" s="5"/>
      <c r="C369" s="5"/>
    </row>
    <row r="370" spans="1:3">
      <c r="A370" s="58"/>
      <c r="B370" s="5"/>
      <c r="C370" s="5"/>
    </row>
    <row r="371" spans="1:3">
      <c r="A371" s="58"/>
      <c r="B371" s="5"/>
      <c r="C371" s="5"/>
    </row>
    <row r="372" spans="1:3">
      <c r="A372" s="58"/>
      <c r="B372" s="5"/>
      <c r="C372" s="5"/>
    </row>
    <row r="373" spans="1:3">
      <c r="A373" s="58"/>
      <c r="B373" s="5"/>
      <c r="C373" s="5"/>
    </row>
    <row r="374" spans="1:3">
      <c r="A374" s="58"/>
      <c r="B374" s="5"/>
      <c r="C374" s="5"/>
    </row>
    <row r="375" spans="1:3">
      <c r="A375" s="58"/>
      <c r="B375" s="5"/>
      <c r="C375" s="5"/>
    </row>
    <row r="376" spans="1:3">
      <c r="A376" s="58"/>
      <c r="B376" s="5"/>
      <c r="C376" s="5"/>
    </row>
    <row r="377" spans="1:3">
      <c r="A377" s="58"/>
      <c r="B377" s="5"/>
      <c r="C377" s="5"/>
    </row>
    <row r="378" spans="1:3">
      <c r="A378" s="58"/>
      <c r="B378" s="5"/>
      <c r="C378" s="5"/>
    </row>
    <row r="379" spans="1:3">
      <c r="A379" s="58"/>
      <c r="B379" s="5"/>
      <c r="C379" s="5"/>
    </row>
    <row r="380" spans="1:3">
      <c r="A380" s="58"/>
      <c r="B380" s="5"/>
      <c r="C380" s="5"/>
    </row>
    <row r="381" spans="1:3">
      <c r="A381" s="58"/>
      <c r="B381" s="5"/>
      <c r="C381" s="5"/>
    </row>
    <row r="382" spans="1:3">
      <c r="A382" s="58"/>
      <c r="B382" s="5"/>
      <c r="C382" s="5"/>
    </row>
    <row r="383" spans="1:3">
      <c r="A383" s="58"/>
      <c r="B383" s="5"/>
      <c r="C383" s="5"/>
    </row>
    <row r="384" spans="1:3">
      <c r="A384" s="58"/>
      <c r="B384" s="5"/>
      <c r="C384" s="5"/>
    </row>
    <row r="385" spans="1:3">
      <c r="A385" s="58"/>
      <c r="B385" s="5"/>
      <c r="C385" s="5"/>
    </row>
    <row r="386" spans="1:3">
      <c r="A386" s="58"/>
      <c r="B386" s="5"/>
      <c r="C386" s="5"/>
    </row>
    <row r="387" spans="1:3">
      <c r="A387" s="58"/>
      <c r="B387" s="5"/>
      <c r="C387" s="5"/>
    </row>
    <row r="388" spans="1:3">
      <c r="A388" s="58"/>
      <c r="B388" s="5"/>
      <c r="C388" s="5"/>
    </row>
    <row r="389" spans="1:3">
      <c r="A389" s="58"/>
      <c r="B389" s="5"/>
      <c r="C389" s="5"/>
    </row>
    <row r="390" spans="1:3">
      <c r="A390" s="58"/>
      <c r="B390" s="5"/>
      <c r="C390" s="5"/>
    </row>
    <row r="391" spans="1:3">
      <c r="A391" s="58"/>
      <c r="B391" s="5"/>
      <c r="C391" s="5"/>
    </row>
    <row r="392" spans="1:3">
      <c r="A392" s="58"/>
      <c r="B392" s="5"/>
      <c r="C392" s="5"/>
    </row>
    <row r="393" spans="1:3">
      <c r="A393" s="58"/>
      <c r="B393" s="5"/>
      <c r="C393" s="5"/>
    </row>
    <row r="394" spans="1:3">
      <c r="A394" s="58"/>
      <c r="B394" s="5"/>
      <c r="C394" s="5"/>
    </row>
    <row r="395" spans="1:3">
      <c r="A395" s="58"/>
      <c r="B395" s="5"/>
      <c r="C395" s="5"/>
    </row>
    <row r="396" spans="1:3">
      <c r="A396" s="58"/>
      <c r="B396" s="5"/>
      <c r="C396" s="5"/>
    </row>
    <row r="397" spans="1:3">
      <c r="A397" s="58"/>
      <c r="B397" s="5"/>
      <c r="C397" s="5"/>
    </row>
    <row r="398" spans="1:3">
      <c r="A398" s="58"/>
      <c r="B398" s="5"/>
      <c r="C398" s="5"/>
    </row>
    <row r="399" spans="1:3">
      <c r="A399" s="58"/>
      <c r="B399" s="5"/>
      <c r="C399" s="5"/>
    </row>
    <row r="400" spans="1:3">
      <c r="A400" s="58"/>
      <c r="B400" s="5"/>
      <c r="C400" s="5"/>
    </row>
    <row r="401" spans="1:3">
      <c r="A401" s="58"/>
      <c r="B401" s="5"/>
      <c r="C401" s="5"/>
    </row>
    <row r="402" spans="1:3">
      <c r="A402" s="58"/>
      <c r="B402" s="5"/>
      <c r="C402" s="5"/>
    </row>
    <row r="403" spans="1:3">
      <c r="A403" s="58"/>
      <c r="B403" s="5"/>
      <c r="C403" s="5"/>
    </row>
    <row r="404" spans="1:3">
      <c r="A404" s="58"/>
      <c r="B404" s="5"/>
      <c r="C404" s="5"/>
    </row>
    <row r="405" spans="1:3">
      <c r="A405" s="58"/>
      <c r="B405" s="5"/>
      <c r="C405" s="5"/>
    </row>
    <row r="406" spans="1:3">
      <c r="A406" s="58"/>
      <c r="B406" s="5"/>
      <c r="C406" s="5"/>
    </row>
    <row r="407" spans="1:3">
      <c r="A407" s="58"/>
      <c r="B407" s="5"/>
      <c r="C407" s="5"/>
    </row>
    <row r="408" spans="1:3">
      <c r="A408" s="58"/>
      <c r="B408" s="5"/>
      <c r="C408" s="5"/>
    </row>
    <row r="409" spans="1:3">
      <c r="A409" s="58"/>
      <c r="B409" s="5"/>
      <c r="C409" s="5"/>
    </row>
    <row r="410" spans="1:3">
      <c r="A410" s="58"/>
      <c r="B410" s="5"/>
      <c r="C410" s="5"/>
    </row>
    <row r="411" spans="1:3">
      <c r="A411" s="58"/>
      <c r="B411" s="5"/>
      <c r="C411" s="5"/>
    </row>
    <row r="412" spans="1:3">
      <c r="A412" s="58"/>
      <c r="B412" s="5"/>
      <c r="C412" s="5"/>
    </row>
    <row r="413" spans="1:3">
      <c r="A413" s="58"/>
      <c r="B413" s="5"/>
      <c r="C413" s="5"/>
    </row>
    <row r="414" spans="1:3">
      <c r="A414" s="58"/>
      <c r="B414" s="5"/>
      <c r="C414" s="5"/>
    </row>
    <row r="415" spans="1:3">
      <c r="A415" s="58"/>
      <c r="B415" s="5"/>
      <c r="C415" s="5"/>
    </row>
    <row r="416" spans="1:3">
      <c r="A416" s="58"/>
      <c r="B416" s="5"/>
      <c r="C416" s="5"/>
    </row>
    <row r="417" spans="1:3">
      <c r="A417" s="58"/>
      <c r="B417" s="5"/>
      <c r="C417" s="5"/>
    </row>
    <row r="418" spans="1:3">
      <c r="A418" s="58"/>
      <c r="B418" s="5"/>
      <c r="C418" s="5"/>
    </row>
    <row r="419" spans="1:3">
      <c r="A419" s="58"/>
      <c r="B419" s="5"/>
      <c r="C419" s="5"/>
    </row>
    <row r="420" spans="1:3">
      <c r="A420" s="58"/>
      <c r="B420" s="5"/>
      <c r="C420" s="5"/>
    </row>
    <row r="421" spans="1:3">
      <c r="A421" s="58"/>
      <c r="B421" s="5"/>
      <c r="C421" s="5"/>
    </row>
    <row r="422" spans="1:3">
      <c r="A422" s="58"/>
      <c r="B422" s="5"/>
      <c r="C422" s="5"/>
    </row>
    <row r="423" spans="1:3">
      <c r="A423" s="58"/>
      <c r="B423" s="5"/>
      <c r="C423" s="5"/>
    </row>
    <row r="424" spans="1:3">
      <c r="A424" s="58"/>
      <c r="B424" s="5"/>
      <c r="C424" s="5"/>
    </row>
    <row r="425" spans="1:3">
      <c r="A425" s="58"/>
      <c r="B425" s="5"/>
      <c r="C425" s="5"/>
    </row>
    <row r="426" spans="1:3">
      <c r="A426" s="58"/>
      <c r="B426" s="5"/>
      <c r="C426" s="5"/>
    </row>
    <row r="427" spans="1:3">
      <c r="A427" s="58"/>
      <c r="B427" s="5"/>
      <c r="C427" s="5"/>
    </row>
    <row r="428" spans="1:3">
      <c r="A428" s="58"/>
      <c r="B428" s="5"/>
      <c r="C428" s="5"/>
    </row>
    <row r="429" spans="1:3">
      <c r="A429" s="58"/>
      <c r="B429" s="5"/>
      <c r="C429" s="5"/>
    </row>
    <row r="430" spans="1:3">
      <c r="A430" s="58"/>
      <c r="B430" s="5"/>
      <c r="C430" s="5"/>
    </row>
    <row r="431" spans="1:3">
      <c r="A431" s="58"/>
      <c r="B431" s="5"/>
      <c r="C431" s="5"/>
    </row>
    <row r="432" spans="1:3">
      <c r="A432" s="58"/>
      <c r="B432" s="5"/>
      <c r="C432" s="5"/>
    </row>
    <row r="433" spans="1:3">
      <c r="A433" s="58"/>
      <c r="B433" s="5"/>
      <c r="C433" s="5"/>
    </row>
    <row r="434" spans="1:3">
      <c r="A434" s="58"/>
      <c r="B434" s="5"/>
      <c r="C434" s="5"/>
    </row>
    <row r="435" spans="1:3">
      <c r="A435" s="58"/>
      <c r="B435" s="5"/>
      <c r="C435" s="5"/>
    </row>
    <row r="436" spans="1:3">
      <c r="A436" s="58"/>
      <c r="B436" s="5"/>
      <c r="C436" s="5"/>
    </row>
    <row r="437" spans="1:3">
      <c r="A437" s="58"/>
      <c r="B437" s="5"/>
      <c r="C437" s="5"/>
    </row>
    <row r="438" spans="1:3">
      <c r="A438" s="58"/>
      <c r="B438" s="5"/>
      <c r="C438" s="5"/>
    </row>
    <row r="439" spans="1:3">
      <c r="A439" s="58"/>
      <c r="B439" s="5"/>
      <c r="C439" s="5"/>
    </row>
    <row r="440" spans="1:3">
      <c r="A440" s="58"/>
      <c r="B440" s="5"/>
      <c r="C440" s="5"/>
    </row>
    <row r="441" spans="1:3">
      <c r="A441" s="58"/>
      <c r="B441" s="5"/>
      <c r="C441" s="5"/>
    </row>
    <row r="442" spans="1:3">
      <c r="A442" s="58"/>
      <c r="B442" s="5"/>
      <c r="C442" s="5"/>
    </row>
    <row r="443" spans="1:3">
      <c r="A443" s="58"/>
      <c r="B443" s="5"/>
      <c r="C443" s="5"/>
    </row>
    <row r="444" spans="1:3">
      <c r="A444" s="58"/>
      <c r="B444" s="5"/>
      <c r="C444" s="5"/>
    </row>
    <row r="445" spans="1:3">
      <c r="A445" s="58"/>
      <c r="B445" s="5"/>
      <c r="C445" s="5"/>
    </row>
    <row r="446" spans="1:3">
      <c r="A446" s="58"/>
      <c r="B446" s="5"/>
      <c r="C446" s="5"/>
    </row>
    <row r="447" spans="1:3">
      <c r="A447" s="58"/>
      <c r="B447" s="5"/>
      <c r="C447" s="5"/>
    </row>
    <row r="448" spans="1:3">
      <c r="A448" s="58"/>
      <c r="B448" s="5"/>
      <c r="C448" s="5"/>
    </row>
    <row r="449" spans="1:3">
      <c r="A449" s="58"/>
      <c r="B449" s="5"/>
      <c r="C449" s="5"/>
    </row>
    <row r="450" spans="1:3">
      <c r="A450" s="58"/>
      <c r="B450" s="5"/>
      <c r="C450" s="5"/>
    </row>
    <row r="451" spans="1:3">
      <c r="A451" s="58"/>
      <c r="B451" s="5"/>
      <c r="C451" s="5"/>
    </row>
    <row r="452" spans="1:3">
      <c r="A452" s="58"/>
      <c r="B452" s="5"/>
      <c r="C452" s="5"/>
    </row>
    <row r="453" spans="1:3">
      <c r="A453" s="58"/>
      <c r="B453" s="5"/>
      <c r="C453" s="5"/>
    </row>
    <row r="454" spans="1:3">
      <c r="A454" s="58"/>
      <c r="B454" s="5"/>
      <c r="C454" s="5"/>
    </row>
    <row r="455" spans="1:3">
      <c r="A455" s="58"/>
      <c r="B455" s="5"/>
      <c r="C455" s="5"/>
    </row>
    <row r="456" spans="1:3">
      <c r="A456" s="58"/>
      <c r="B456" s="5"/>
      <c r="C456" s="5"/>
    </row>
    <row r="457" spans="1:3">
      <c r="A457" s="58"/>
      <c r="B457" s="5"/>
      <c r="C457" s="5"/>
    </row>
    <row r="458" spans="1:3">
      <c r="A458" s="58"/>
      <c r="B458" s="5"/>
      <c r="C458" s="5"/>
    </row>
    <row r="459" spans="1:3">
      <c r="A459" s="58"/>
      <c r="B459" s="5"/>
      <c r="C459" s="5"/>
    </row>
    <row r="460" spans="1:3">
      <c r="A460" s="58"/>
      <c r="B460" s="5"/>
      <c r="C460" s="5"/>
    </row>
    <row r="461" spans="1:3">
      <c r="A461" s="58"/>
      <c r="B461" s="5"/>
      <c r="C461" s="5"/>
    </row>
    <row r="462" spans="1:3">
      <c r="A462" s="58"/>
      <c r="B462" s="5"/>
      <c r="C462" s="5"/>
    </row>
    <row r="463" spans="1:3">
      <c r="A463" s="58"/>
      <c r="B463" s="5"/>
      <c r="C463" s="5"/>
    </row>
    <row r="464" spans="1:3">
      <c r="A464" s="58"/>
      <c r="B464" s="5"/>
      <c r="C464" s="5"/>
    </row>
    <row r="465" spans="1:3">
      <c r="A465" s="58"/>
      <c r="B465" s="5"/>
      <c r="C465" s="5"/>
    </row>
    <row r="466" spans="1:3">
      <c r="A466" s="58"/>
      <c r="B466" s="5"/>
      <c r="C466" s="5"/>
    </row>
    <row r="467" spans="1:3">
      <c r="A467" s="58"/>
      <c r="B467" s="5"/>
      <c r="C467" s="5"/>
    </row>
    <row r="468" spans="1:3">
      <c r="A468" s="58"/>
      <c r="B468" s="5"/>
      <c r="C468" s="5"/>
    </row>
    <row r="469" spans="1:3">
      <c r="A469" s="58"/>
      <c r="B469" s="5"/>
      <c r="C469" s="5"/>
    </row>
    <row r="470" spans="1:3">
      <c r="A470" s="58"/>
      <c r="B470" s="5"/>
      <c r="C470" s="5"/>
    </row>
    <row r="471" spans="1:3">
      <c r="A471" s="58"/>
      <c r="B471" s="5"/>
      <c r="C471" s="5"/>
    </row>
    <row r="472" spans="1:3">
      <c r="A472" s="58"/>
      <c r="B472" s="5"/>
      <c r="C472" s="5"/>
    </row>
    <row r="473" spans="1:3">
      <c r="A473" s="58"/>
      <c r="B473" s="5"/>
      <c r="C473" s="5"/>
    </row>
    <row r="474" spans="1:3">
      <c r="A474" s="58"/>
      <c r="B474" s="5"/>
      <c r="C474" s="5"/>
    </row>
    <row r="475" spans="1:3">
      <c r="A475" s="58"/>
      <c r="B475" s="5"/>
      <c r="C475" s="5"/>
    </row>
    <row r="476" spans="1:3">
      <c r="A476" s="58"/>
      <c r="B476" s="5"/>
      <c r="C476" s="5"/>
    </row>
    <row r="477" spans="1:3">
      <c r="A477" s="58"/>
      <c r="B477" s="5"/>
      <c r="C477" s="5"/>
    </row>
    <row r="478" spans="1:3">
      <c r="A478" s="58"/>
      <c r="B478" s="5"/>
      <c r="C478" s="5"/>
    </row>
    <row r="479" spans="1:3">
      <c r="A479" s="58"/>
      <c r="B479" s="5"/>
      <c r="C479" s="5"/>
    </row>
    <row r="480" spans="1:3">
      <c r="A480" s="58"/>
      <c r="B480" s="5"/>
      <c r="C480" s="5"/>
    </row>
    <row r="481" spans="1:3">
      <c r="A481" s="58"/>
      <c r="B481" s="5"/>
      <c r="C481" s="5"/>
    </row>
    <row r="482" spans="1:3">
      <c r="A482" s="58"/>
      <c r="B482" s="5"/>
      <c r="C482" s="5"/>
    </row>
    <row r="483" spans="1:3">
      <c r="A483" s="58"/>
      <c r="B483" s="5"/>
      <c r="C483" s="5"/>
    </row>
    <row r="484" spans="1:3">
      <c r="A484" s="58"/>
      <c r="B484" s="5"/>
      <c r="C484" s="5"/>
    </row>
    <row r="485" spans="1:3">
      <c r="A485" s="58"/>
      <c r="B485" s="5"/>
      <c r="C485" s="5"/>
    </row>
    <row r="486" spans="1:3">
      <c r="A486" s="58"/>
      <c r="B486" s="5"/>
      <c r="C486" s="5"/>
    </row>
    <row r="487" spans="1:3">
      <c r="A487" s="58"/>
      <c r="B487" s="5"/>
      <c r="C487" s="5"/>
    </row>
    <row r="488" spans="1:3">
      <c r="A488" s="58"/>
      <c r="B488" s="5"/>
      <c r="C488" s="5"/>
    </row>
    <row r="489" spans="1:3">
      <c r="A489" s="58"/>
      <c r="B489" s="5"/>
      <c r="C489" s="5"/>
    </row>
    <row r="490" spans="1:3">
      <c r="A490" s="58"/>
      <c r="B490" s="5"/>
      <c r="C490" s="5"/>
    </row>
    <row r="491" spans="1:3">
      <c r="A491" s="58"/>
      <c r="B491" s="5"/>
      <c r="C491" s="5"/>
    </row>
    <row r="492" spans="1:3">
      <c r="A492" s="58"/>
      <c r="B492" s="5"/>
      <c r="C492" s="5"/>
    </row>
    <row r="493" spans="1:3">
      <c r="A493" s="58"/>
      <c r="B493" s="5"/>
      <c r="C493" s="5"/>
    </row>
    <row r="494" spans="1:3">
      <c r="A494" s="58"/>
      <c r="B494" s="5"/>
      <c r="C494" s="5"/>
    </row>
    <row r="495" spans="1:3">
      <c r="A495" s="58"/>
      <c r="B495" s="5"/>
      <c r="C495" s="5"/>
    </row>
    <row r="496" spans="1:3">
      <c r="A496" s="58"/>
      <c r="B496" s="5"/>
      <c r="C496" s="5"/>
    </row>
    <row r="497" spans="1:3">
      <c r="A497" s="58"/>
      <c r="B497" s="5"/>
      <c r="C497" s="5"/>
    </row>
    <row r="498" spans="1:3">
      <c r="A498" s="58"/>
      <c r="B498" s="5"/>
      <c r="C498" s="5"/>
    </row>
    <row r="499" spans="1:3">
      <c r="A499" s="58"/>
      <c r="B499" s="5"/>
      <c r="C499" s="5"/>
    </row>
    <row r="500" spans="1:3">
      <c r="A500" s="58"/>
      <c r="B500" s="5"/>
      <c r="C500" s="5"/>
    </row>
    <row r="501" spans="1:3">
      <c r="A501" s="58"/>
      <c r="B501" s="5"/>
      <c r="C501" s="5"/>
    </row>
    <row r="502" spans="1:3">
      <c r="A502" s="58"/>
      <c r="B502" s="5"/>
      <c r="C502" s="5"/>
    </row>
    <row r="503" spans="1:3">
      <c r="A503" s="58"/>
      <c r="B503" s="5"/>
      <c r="C503" s="5"/>
    </row>
    <row r="504" spans="1:3">
      <c r="A504" s="58"/>
      <c r="B504" s="5"/>
      <c r="C504" s="5"/>
    </row>
    <row r="505" spans="1:3">
      <c r="A505" s="58"/>
      <c r="B505" s="5"/>
      <c r="C505" s="5"/>
    </row>
    <row r="506" spans="1:3">
      <c r="A506" s="58"/>
      <c r="B506" s="5"/>
      <c r="C506" s="5"/>
    </row>
    <row r="507" spans="1:3">
      <c r="A507" s="58"/>
      <c r="B507" s="5"/>
      <c r="C507" s="5"/>
    </row>
    <row r="508" spans="1:3">
      <c r="A508" s="58"/>
      <c r="B508" s="5"/>
      <c r="C508" s="5"/>
    </row>
    <row r="509" spans="1:3">
      <c r="A509" s="58"/>
      <c r="B509" s="5"/>
      <c r="C509" s="5"/>
    </row>
    <row r="510" spans="1:3">
      <c r="A510" s="58"/>
      <c r="B510" s="5"/>
      <c r="C510" s="5"/>
    </row>
    <row r="511" spans="1:3">
      <c r="A511" s="58"/>
      <c r="B511" s="5"/>
      <c r="C511" s="5"/>
    </row>
    <row r="512" spans="1:3">
      <c r="A512" s="58"/>
      <c r="B512" s="5"/>
      <c r="C512" s="5"/>
    </row>
    <row r="513" spans="1:3">
      <c r="A513" s="58"/>
      <c r="B513" s="5"/>
      <c r="C513" s="5"/>
    </row>
    <row r="514" spans="1:3">
      <c r="A514" s="58"/>
      <c r="B514" s="5"/>
      <c r="C514" s="5"/>
    </row>
    <row r="515" spans="1:3">
      <c r="A515" s="58"/>
      <c r="B515" s="5"/>
      <c r="C515" s="5"/>
    </row>
    <row r="516" spans="1:3">
      <c r="A516" s="58"/>
      <c r="B516" s="5"/>
      <c r="C516" s="5"/>
    </row>
    <row r="517" spans="1:3">
      <c r="A517" s="58"/>
      <c r="B517" s="5"/>
      <c r="C517" s="5"/>
    </row>
    <row r="518" spans="1:3">
      <c r="A518" s="58"/>
      <c r="B518" s="5"/>
      <c r="C518" s="5"/>
    </row>
    <row r="519" spans="1:3">
      <c r="A519" s="58"/>
      <c r="B519" s="5"/>
      <c r="C519" s="5"/>
    </row>
    <row r="520" spans="1:3">
      <c r="A520" s="58"/>
      <c r="B520" s="5"/>
      <c r="C520" s="5"/>
    </row>
    <row r="521" spans="1:3">
      <c r="A521" s="58"/>
      <c r="B521" s="5"/>
      <c r="C521" s="5"/>
    </row>
    <row r="522" spans="1:3">
      <c r="A522" s="58"/>
      <c r="B522" s="5"/>
      <c r="C522" s="5"/>
    </row>
    <row r="523" spans="1:3">
      <c r="A523" s="58"/>
      <c r="B523" s="5"/>
      <c r="C523" s="5"/>
    </row>
    <row r="524" spans="1:3">
      <c r="A524" s="58"/>
      <c r="B524" s="5"/>
      <c r="C524" s="5"/>
    </row>
    <row r="525" spans="1:3">
      <c r="A525" s="58"/>
      <c r="B525" s="5"/>
      <c r="C525" s="5"/>
    </row>
    <row r="526" spans="1:3">
      <c r="A526" s="58"/>
      <c r="B526" s="5"/>
      <c r="C526" s="5"/>
    </row>
    <row r="527" spans="1:3">
      <c r="A527" s="58"/>
      <c r="B527" s="5"/>
      <c r="C527" s="5"/>
    </row>
    <row r="528" spans="1:3">
      <c r="A528" s="58"/>
      <c r="B528" s="5"/>
      <c r="C528" s="5"/>
    </row>
    <row r="529" spans="1:3">
      <c r="A529" s="58"/>
      <c r="B529" s="5"/>
      <c r="C529" s="5"/>
    </row>
    <row r="530" spans="1:3">
      <c r="A530" s="58"/>
      <c r="B530" s="5"/>
      <c r="C530" s="5"/>
    </row>
    <row r="531" spans="1:3">
      <c r="A531" s="58"/>
      <c r="B531" s="5"/>
      <c r="C531" s="5"/>
    </row>
    <row r="532" spans="1:3">
      <c r="A532" s="58"/>
      <c r="B532" s="5"/>
      <c r="C532" s="5"/>
    </row>
    <row r="533" spans="1:3">
      <c r="A533" s="58"/>
      <c r="B533" s="5"/>
      <c r="C533" s="5"/>
    </row>
    <row r="534" spans="1:3">
      <c r="A534" s="58"/>
      <c r="B534" s="5"/>
      <c r="C534" s="5"/>
    </row>
    <row r="535" spans="1:3">
      <c r="A535" s="58"/>
      <c r="B535" s="5"/>
      <c r="C535" s="5"/>
    </row>
    <row r="536" spans="1:3">
      <c r="A536" s="58"/>
      <c r="B536" s="5"/>
      <c r="C536" s="5"/>
    </row>
    <row r="537" spans="1:3">
      <c r="A537" s="58"/>
      <c r="B537" s="5"/>
      <c r="C537" s="5"/>
    </row>
    <row r="538" spans="1:3">
      <c r="A538" s="58"/>
      <c r="B538" s="5"/>
      <c r="C538" s="5"/>
    </row>
    <row r="539" spans="1:3">
      <c r="A539" s="58"/>
      <c r="B539" s="5"/>
      <c r="C539" s="5"/>
    </row>
    <row r="540" spans="1:3">
      <c r="A540" s="58"/>
      <c r="B540" s="5"/>
      <c r="C540" s="5"/>
    </row>
    <row r="541" spans="1:3">
      <c r="A541" s="58"/>
      <c r="B541" s="5"/>
      <c r="C541" s="5"/>
    </row>
    <row r="542" spans="1:3">
      <c r="A542" s="58"/>
      <c r="B542" s="5"/>
      <c r="C542" s="5"/>
    </row>
    <row r="543" spans="1:3">
      <c r="A543" s="58"/>
      <c r="B543" s="5"/>
      <c r="C543" s="5"/>
    </row>
    <row r="544" spans="1:3">
      <c r="A544" s="58"/>
      <c r="B544" s="5"/>
      <c r="C544" s="5"/>
    </row>
    <row r="545" spans="1:3">
      <c r="A545" s="58"/>
      <c r="B545" s="5"/>
      <c r="C545" s="5"/>
    </row>
    <row r="546" spans="1:3">
      <c r="A546" s="58"/>
      <c r="B546" s="5"/>
      <c r="C546" s="5"/>
    </row>
    <row r="547" spans="1:3">
      <c r="A547" s="58"/>
      <c r="B547" s="5"/>
      <c r="C547" s="5"/>
    </row>
    <row r="548" spans="1:3">
      <c r="A548" s="58"/>
      <c r="B548" s="5"/>
      <c r="C548" s="5"/>
    </row>
    <row r="549" spans="1:3">
      <c r="A549" s="58"/>
      <c r="B549" s="5"/>
      <c r="C549" s="5"/>
    </row>
    <row r="550" spans="1:3">
      <c r="A550" s="58"/>
      <c r="B550" s="5"/>
      <c r="C550" s="5"/>
    </row>
    <row r="551" spans="1:3">
      <c r="A551" s="58"/>
      <c r="B551" s="5"/>
      <c r="C551" s="5"/>
    </row>
    <row r="552" spans="1:3">
      <c r="A552" s="58"/>
      <c r="B552" s="5"/>
      <c r="C552" s="5"/>
    </row>
    <row r="553" spans="1:3">
      <c r="A553" s="58"/>
      <c r="B553" s="5"/>
      <c r="C553" s="5"/>
    </row>
    <row r="554" spans="1:3">
      <c r="A554" s="58"/>
      <c r="B554" s="5"/>
      <c r="C554" s="5"/>
    </row>
    <row r="555" spans="1:3">
      <c r="A555" s="58"/>
      <c r="B555" s="5"/>
      <c r="C555" s="5"/>
    </row>
    <row r="556" spans="1:3">
      <c r="A556" s="58"/>
      <c r="B556" s="5"/>
      <c r="C556" s="5"/>
    </row>
    <row r="557" spans="1:3">
      <c r="A557" s="58"/>
      <c r="B557" s="5"/>
      <c r="C557" s="5"/>
    </row>
    <row r="558" spans="1:3">
      <c r="A558" s="58"/>
      <c r="B558" s="5"/>
      <c r="C558" s="5"/>
    </row>
    <row r="559" spans="1:3">
      <c r="A559" s="58"/>
      <c r="B559" s="5"/>
      <c r="C559" s="5"/>
    </row>
    <row r="560" spans="1:3">
      <c r="A560" s="58"/>
      <c r="B560" s="5"/>
      <c r="C560" s="5"/>
    </row>
    <row r="561" spans="1:3">
      <c r="A561" s="58"/>
      <c r="B561" s="5"/>
      <c r="C561" s="5"/>
    </row>
    <row r="562" spans="1:3">
      <c r="A562" s="58"/>
      <c r="B562" s="5"/>
      <c r="C562" s="5"/>
    </row>
    <row r="563" spans="1:3">
      <c r="A563" s="58"/>
      <c r="B563" s="5"/>
      <c r="C563" s="5"/>
    </row>
    <row r="564" spans="1:3">
      <c r="A564" s="58"/>
      <c r="B564" s="5"/>
      <c r="C564" s="5"/>
    </row>
    <row r="565" spans="1:3">
      <c r="A565" s="58"/>
      <c r="B565" s="5"/>
      <c r="C565" s="5"/>
    </row>
    <row r="566" spans="1:3">
      <c r="A566" s="58"/>
      <c r="B566" s="5"/>
      <c r="C566" s="5"/>
    </row>
    <row r="567" spans="1:3">
      <c r="A567" s="58"/>
      <c r="B567" s="5"/>
      <c r="C567" s="5"/>
    </row>
    <row r="568" spans="1:3">
      <c r="A568" s="58"/>
      <c r="B568" s="5"/>
      <c r="C568" s="5"/>
    </row>
    <row r="569" spans="1:3">
      <c r="A569" s="58"/>
      <c r="B569" s="5"/>
      <c r="C569" s="5"/>
    </row>
    <row r="570" spans="1:3">
      <c r="A570" s="58"/>
      <c r="B570" s="5"/>
      <c r="C570" s="5"/>
    </row>
    <row r="571" spans="1:3">
      <c r="A571" s="58"/>
      <c r="B571" s="5"/>
      <c r="C571" s="5"/>
    </row>
    <row r="572" spans="1:3">
      <c r="A572" s="58"/>
      <c r="B572" s="5"/>
      <c r="C572" s="5"/>
    </row>
    <row r="573" spans="1:3">
      <c r="A573" s="58"/>
      <c r="B573" s="5"/>
      <c r="C573" s="5"/>
    </row>
    <row r="574" spans="1:3">
      <c r="A574" s="58"/>
      <c r="B574" s="5"/>
      <c r="C574" s="5"/>
    </row>
    <row r="575" spans="1:3">
      <c r="A575" s="58"/>
      <c r="B575" s="5"/>
      <c r="C575" s="5"/>
    </row>
    <row r="576" spans="1:3">
      <c r="A576" s="58"/>
      <c r="B576" s="5"/>
      <c r="C576" s="5"/>
    </row>
    <row r="577" spans="1:3">
      <c r="A577" s="58"/>
      <c r="B577" s="5"/>
      <c r="C577" s="5"/>
    </row>
    <row r="578" spans="1:3">
      <c r="A578" s="58"/>
      <c r="B578" s="5"/>
      <c r="C578" s="5"/>
    </row>
    <row r="579" spans="1:3">
      <c r="A579" s="58"/>
      <c r="B579" s="5"/>
      <c r="C579" s="5"/>
    </row>
    <row r="580" spans="1:3">
      <c r="A580" s="58"/>
      <c r="B580" s="5"/>
      <c r="C580" s="5"/>
    </row>
    <row r="581" spans="1:3">
      <c r="A581" s="58"/>
      <c r="B581" s="5"/>
      <c r="C581" s="5"/>
    </row>
    <row r="582" spans="1:3">
      <c r="A582" s="58"/>
      <c r="B582" s="5"/>
      <c r="C582" s="5"/>
    </row>
    <row r="583" spans="1:3">
      <c r="A583" s="58"/>
      <c r="B583" s="5"/>
      <c r="C583" s="5"/>
    </row>
    <row r="584" spans="1:3">
      <c r="A584" s="58"/>
      <c r="B584" s="5"/>
      <c r="C584" s="5"/>
    </row>
    <row r="585" spans="1:3">
      <c r="A585" s="58"/>
      <c r="B585" s="5"/>
      <c r="C585" s="5"/>
    </row>
    <row r="586" spans="1:3">
      <c r="A586" s="58"/>
      <c r="B586" s="5"/>
      <c r="C586" s="5"/>
    </row>
    <row r="587" spans="1:3">
      <c r="A587" s="58"/>
      <c r="B587" s="5"/>
      <c r="C587" s="5"/>
    </row>
    <row r="588" spans="1:3">
      <c r="A588" s="58"/>
      <c r="B588" s="5"/>
      <c r="C588" s="5"/>
    </row>
    <row r="589" spans="1:3">
      <c r="A589" s="58"/>
      <c r="B589" s="5"/>
      <c r="C589" s="5"/>
    </row>
    <row r="590" spans="1:3">
      <c r="A590" s="58"/>
      <c r="B590" s="5"/>
      <c r="C590" s="5"/>
    </row>
    <row r="591" spans="1:3">
      <c r="A591" s="58"/>
      <c r="B591" s="5"/>
      <c r="C591" s="5"/>
    </row>
    <row r="592" spans="1:3">
      <c r="A592" s="58"/>
      <c r="B592" s="5"/>
      <c r="C592" s="5"/>
    </row>
    <row r="593" spans="1:3">
      <c r="A593" s="58"/>
      <c r="B593" s="5"/>
      <c r="C593" s="5"/>
    </row>
    <row r="594" spans="1:3">
      <c r="A594" s="58"/>
      <c r="B594" s="5"/>
      <c r="C594" s="5"/>
    </row>
    <row r="595" spans="1:3">
      <c r="A595" s="58"/>
      <c r="B595" s="5"/>
      <c r="C595" s="5"/>
    </row>
    <row r="596" spans="1:3">
      <c r="A596" s="58"/>
      <c r="B596" s="5"/>
      <c r="C596" s="5"/>
    </row>
    <row r="597" spans="1:3">
      <c r="A597" s="58"/>
      <c r="B597" s="5"/>
      <c r="C597" s="5"/>
    </row>
    <row r="598" spans="1:3">
      <c r="A598" s="58"/>
      <c r="B598" s="5"/>
      <c r="C598" s="5"/>
    </row>
    <row r="599" spans="1:3">
      <c r="A599" s="58"/>
      <c r="B599" s="5"/>
      <c r="C599" s="5"/>
    </row>
    <row r="600" spans="1:3">
      <c r="A600" s="58"/>
      <c r="B600" s="5"/>
      <c r="C600" s="5"/>
    </row>
    <row r="601" spans="1:3">
      <c r="A601" s="58"/>
      <c r="B601" s="5"/>
      <c r="C601" s="5"/>
    </row>
    <row r="602" spans="1:3">
      <c r="A602" s="58"/>
      <c r="B602" s="5"/>
      <c r="C602" s="5"/>
    </row>
    <row r="603" spans="1:3">
      <c r="A603" s="58"/>
      <c r="B603" s="5"/>
      <c r="C603" s="5"/>
    </row>
    <row r="604" spans="1:3">
      <c r="A604" s="58"/>
      <c r="B604" s="5"/>
      <c r="C604" s="5"/>
    </row>
    <row r="605" spans="1:3">
      <c r="A605" s="58"/>
      <c r="B605" s="5"/>
      <c r="C605" s="5"/>
    </row>
    <row r="606" spans="1:3">
      <c r="A606" s="58"/>
      <c r="B606" s="5"/>
      <c r="C606" s="5"/>
    </row>
    <row r="607" spans="1:3">
      <c r="A607" s="58"/>
      <c r="B607" s="5"/>
      <c r="C607" s="5"/>
    </row>
    <row r="608" spans="1:3">
      <c r="A608" s="58"/>
      <c r="B608" s="5"/>
      <c r="C608" s="5"/>
    </row>
    <row r="609" spans="1:3">
      <c r="A609" s="58"/>
      <c r="B609" s="5"/>
      <c r="C609" s="5"/>
    </row>
    <row r="610" spans="1:3">
      <c r="A610" s="58"/>
      <c r="B610" s="5"/>
      <c r="C610" s="5"/>
    </row>
    <row r="611" spans="1:3">
      <c r="A611" s="58"/>
      <c r="B611" s="5"/>
      <c r="C611" s="5"/>
    </row>
    <row r="612" spans="1:3">
      <c r="A612" s="58"/>
      <c r="B612" s="5"/>
      <c r="C612" s="5"/>
    </row>
    <row r="613" spans="1:3">
      <c r="A613" s="58"/>
      <c r="B613" s="5"/>
      <c r="C613" s="5"/>
    </row>
    <row r="614" spans="1:3">
      <c r="A614" s="58"/>
      <c r="B614" s="5"/>
      <c r="C614" s="5"/>
    </row>
    <row r="615" spans="1:3">
      <c r="A615" s="58"/>
      <c r="B615" s="5"/>
      <c r="C615" s="5"/>
    </row>
    <row r="616" spans="1:3">
      <c r="A616" s="58"/>
      <c r="B616" s="5"/>
      <c r="C616" s="5"/>
    </row>
    <row r="617" spans="1:3">
      <c r="A617" s="58"/>
      <c r="B617" s="5"/>
      <c r="C617" s="5"/>
    </row>
    <row r="618" spans="1:3">
      <c r="A618" s="58"/>
      <c r="B618" s="5"/>
      <c r="C618" s="5"/>
    </row>
    <row r="619" spans="1:3">
      <c r="A619" s="58"/>
      <c r="B619" s="5"/>
      <c r="C619" s="5"/>
    </row>
    <row r="620" spans="1:3">
      <c r="A620" s="58"/>
      <c r="B620" s="5"/>
      <c r="C620" s="5"/>
    </row>
    <row r="621" spans="1:3">
      <c r="A621" s="58"/>
      <c r="B621" s="5"/>
      <c r="C621" s="5"/>
    </row>
    <row r="622" spans="1:3">
      <c r="A622" s="58"/>
      <c r="B622" s="5"/>
      <c r="C622" s="5"/>
    </row>
    <row r="623" spans="1:3">
      <c r="A623" s="58"/>
      <c r="B623" s="5"/>
      <c r="C623" s="5"/>
    </row>
    <row r="624" spans="1:3">
      <c r="A624" s="58"/>
      <c r="B624" s="5"/>
      <c r="C624" s="5"/>
    </row>
    <row r="625" spans="1:3">
      <c r="A625" s="58"/>
      <c r="B625" s="5"/>
      <c r="C625" s="5"/>
    </row>
    <row r="626" spans="1:3">
      <c r="A626" s="58"/>
      <c r="B626" s="5"/>
      <c r="C626" s="5"/>
    </row>
    <row r="627" spans="1:3">
      <c r="A627" s="58"/>
      <c r="B627" s="5"/>
      <c r="C627" s="5"/>
    </row>
    <row r="628" spans="1:3">
      <c r="A628" s="58"/>
      <c r="B628" s="5"/>
      <c r="C628" s="5"/>
    </row>
    <row r="629" spans="1:3">
      <c r="A629" s="58"/>
      <c r="B629" s="5"/>
      <c r="C629" s="5"/>
    </row>
    <row r="630" spans="1:3">
      <c r="A630" s="58"/>
      <c r="B630" s="5"/>
      <c r="C630" s="5"/>
    </row>
    <row r="631" spans="1:3">
      <c r="A631" s="58"/>
      <c r="B631" s="5"/>
      <c r="C631" s="5"/>
    </row>
    <row r="632" spans="1:3">
      <c r="A632" s="58"/>
      <c r="B632" s="5"/>
      <c r="C632" s="5"/>
    </row>
    <row r="633" spans="1:3">
      <c r="A633" s="58"/>
      <c r="B633" s="5"/>
      <c r="C633" s="5"/>
    </row>
    <row r="634" spans="1:3">
      <c r="A634" s="58"/>
      <c r="B634" s="5"/>
      <c r="C634" s="5"/>
    </row>
    <row r="635" spans="1:3">
      <c r="A635" s="58"/>
      <c r="B635" s="5"/>
      <c r="C635" s="5"/>
    </row>
    <row r="636" spans="1:3">
      <c r="A636" s="58"/>
      <c r="B636" s="5"/>
      <c r="C636" s="5"/>
    </row>
    <row r="637" spans="1:3">
      <c r="A637" s="58"/>
      <c r="B637" s="5"/>
      <c r="C637" s="5"/>
    </row>
    <row r="638" spans="1:3">
      <c r="A638" s="58"/>
      <c r="B638" s="5"/>
      <c r="C638" s="5"/>
    </row>
    <row r="639" spans="1:3">
      <c r="A639" s="58"/>
      <c r="B639" s="5"/>
      <c r="C639" s="5"/>
    </row>
    <row r="640" spans="1:3">
      <c r="A640" s="58"/>
      <c r="B640" s="5"/>
      <c r="C640" s="5"/>
    </row>
    <row r="641" spans="1:3">
      <c r="A641" s="58"/>
      <c r="B641" s="5"/>
      <c r="C641" s="5"/>
    </row>
    <row r="642" spans="1:3">
      <c r="A642" s="58"/>
      <c r="B642" s="5"/>
      <c r="C642" s="5"/>
    </row>
    <row r="643" spans="1:3">
      <c r="A643" s="58"/>
      <c r="B643" s="5"/>
      <c r="C643" s="5"/>
    </row>
    <row r="644" spans="1:3">
      <c r="A644" s="58"/>
      <c r="B644" s="5"/>
      <c r="C644" s="5"/>
    </row>
    <row r="645" spans="1:3">
      <c r="A645" s="58"/>
      <c r="B645" s="5"/>
      <c r="C645" s="5"/>
    </row>
    <row r="646" spans="1:3">
      <c r="A646" s="58"/>
      <c r="B646" s="5"/>
      <c r="C646" s="5"/>
    </row>
    <row r="647" spans="1:3">
      <c r="A647" s="58"/>
      <c r="B647" s="5"/>
      <c r="C647" s="5"/>
    </row>
    <row r="648" spans="1:3">
      <c r="A648" s="58"/>
      <c r="B648" s="5"/>
      <c r="C648" s="5"/>
    </row>
    <row r="649" spans="1:3">
      <c r="A649" s="58"/>
      <c r="B649" s="5"/>
      <c r="C649" s="5"/>
    </row>
    <row r="650" spans="1:3">
      <c r="A650" s="58"/>
      <c r="B650" s="5"/>
      <c r="C650" s="5"/>
    </row>
    <row r="651" spans="1:3">
      <c r="A651" s="58"/>
      <c r="B651" s="5"/>
      <c r="C651" s="5"/>
    </row>
    <row r="652" spans="1:3">
      <c r="A652" s="58"/>
      <c r="B652" s="5"/>
      <c r="C652" s="5"/>
    </row>
    <row r="653" spans="1:3">
      <c r="A653" s="58"/>
      <c r="B653" s="5"/>
      <c r="C653" s="5"/>
    </row>
    <row r="654" spans="1:3">
      <c r="A654" s="58"/>
      <c r="B654" s="5"/>
      <c r="C654" s="5"/>
    </row>
    <row r="655" spans="1:3">
      <c r="A655" s="58"/>
      <c r="B655" s="5"/>
      <c r="C655" s="5"/>
    </row>
    <row r="656" spans="1:3">
      <c r="A656" s="58"/>
      <c r="B656" s="5"/>
      <c r="C656" s="5"/>
    </row>
    <row r="657" spans="1:3">
      <c r="A657" s="58"/>
      <c r="B657" s="5"/>
      <c r="C657" s="5"/>
    </row>
    <row r="658" spans="1:3">
      <c r="A658" s="58"/>
      <c r="B658" s="5"/>
      <c r="C658" s="5"/>
    </row>
    <row r="659" spans="1:3">
      <c r="A659" s="58"/>
      <c r="B659" s="5"/>
      <c r="C659" s="5"/>
    </row>
    <row r="660" spans="1:3">
      <c r="A660" s="58"/>
      <c r="B660" s="5"/>
      <c r="C660" s="5"/>
    </row>
    <row r="661" spans="1:3">
      <c r="A661" s="58"/>
      <c r="B661" s="5"/>
      <c r="C661" s="5"/>
    </row>
    <row r="662" spans="1:3">
      <c r="A662" s="58"/>
      <c r="B662" s="5"/>
      <c r="C662" s="5"/>
    </row>
    <row r="663" spans="1:3">
      <c r="A663" s="58"/>
      <c r="B663" s="5"/>
      <c r="C663" s="5"/>
    </row>
    <row r="664" spans="1:3">
      <c r="A664" s="58"/>
      <c r="B664" s="5"/>
      <c r="C664" s="5"/>
    </row>
    <row r="665" spans="1:3">
      <c r="A665" s="58"/>
      <c r="B665" s="5"/>
      <c r="C665" s="5"/>
    </row>
    <row r="666" spans="1:3">
      <c r="A666" s="58"/>
      <c r="B666" s="5"/>
      <c r="C666" s="5"/>
    </row>
    <row r="667" spans="1:3">
      <c r="A667" s="58"/>
      <c r="B667" s="5"/>
      <c r="C667" s="5"/>
    </row>
    <row r="668" spans="1:3">
      <c r="A668" s="58"/>
      <c r="B668" s="5"/>
      <c r="C668" s="5"/>
    </row>
    <row r="669" spans="1:3">
      <c r="A669" s="58"/>
      <c r="B669" s="5"/>
      <c r="C669" s="5"/>
    </row>
    <row r="670" spans="1:3">
      <c r="A670" s="58"/>
      <c r="B670" s="5"/>
      <c r="C670" s="5"/>
    </row>
    <row r="671" spans="1:3">
      <c r="A671" s="58"/>
      <c r="B671" s="5"/>
      <c r="C671" s="5"/>
    </row>
    <row r="672" spans="1:3">
      <c r="A672" s="58"/>
      <c r="B672" s="5"/>
      <c r="C672" s="5"/>
    </row>
    <row r="673" spans="1:3">
      <c r="A673" s="58"/>
      <c r="B673" s="5"/>
      <c r="C673" s="5"/>
    </row>
    <row r="674" spans="1:3">
      <c r="A674" s="58"/>
      <c r="B674" s="5"/>
      <c r="C674" s="5"/>
    </row>
    <row r="675" spans="1:3">
      <c r="A675" s="58"/>
      <c r="B675" s="5"/>
      <c r="C675" s="5"/>
    </row>
    <row r="676" spans="1:3">
      <c r="A676" s="58"/>
      <c r="B676" s="5"/>
      <c r="C676" s="5"/>
    </row>
    <row r="677" spans="1:3">
      <c r="A677" s="58"/>
      <c r="B677" s="5"/>
      <c r="C677" s="5"/>
    </row>
    <row r="678" spans="1:3">
      <c r="A678" s="58"/>
      <c r="B678" s="5"/>
      <c r="C678" s="5"/>
    </row>
    <row r="679" spans="1:3">
      <c r="A679" s="58"/>
      <c r="B679" s="5"/>
      <c r="C679" s="5"/>
    </row>
    <row r="680" spans="1:3">
      <c r="A680" s="58"/>
      <c r="B680" s="5"/>
      <c r="C680" s="5"/>
    </row>
    <row r="681" spans="1:3">
      <c r="A681" s="58"/>
      <c r="B681" s="5"/>
      <c r="C681" s="5"/>
    </row>
    <row r="682" spans="1:3">
      <c r="A682" s="58"/>
      <c r="B682" s="5"/>
      <c r="C682" s="5"/>
    </row>
    <row r="683" spans="1:3">
      <c r="A683" s="58"/>
      <c r="B683" s="5"/>
      <c r="C683" s="5"/>
    </row>
    <row r="684" spans="1:3">
      <c r="A684" s="58"/>
      <c r="B684" s="5"/>
      <c r="C684" s="5"/>
    </row>
    <row r="685" spans="1:3">
      <c r="A685" s="58"/>
      <c r="B685" s="5"/>
      <c r="C685" s="5"/>
    </row>
    <row r="686" spans="1:3">
      <c r="A686" s="58"/>
      <c r="B686" s="5"/>
      <c r="C686" s="5"/>
    </row>
    <row r="687" spans="1:3">
      <c r="A687" s="58"/>
      <c r="B687" s="5"/>
      <c r="C687" s="5"/>
    </row>
    <row r="688" spans="1:3">
      <c r="A688" s="58"/>
      <c r="B688" s="5"/>
      <c r="C688" s="5"/>
    </row>
    <row r="689" spans="1:3">
      <c r="A689" s="58"/>
      <c r="B689" s="5"/>
      <c r="C689" s="5"/>
    </row>
    <row r="690" spans="1:3">
      <c r="A690" s="58"/>
      <c r="B690" s="5"/>
      <c r="C690" s="5"/>
    </row>
    <row r="691" spans="1:3">
      <c r="A691" s="58"/>
      <c r="B691" s="5"/>
      <c r="C691" s="5"/>
    </row>
    <row r="692" spans="1:3">
      <c r="A692" s="58"/>
      <c r="B692" s="5"/>
      <c r="C692" s="5"/>
    </row>
    <row r="693" spans="1:3">
      <c r="A693" s="58"/>
      <c r="B693" s="5"/>
      <c r="C693" s="5"/>
    </row>
    <row r="694" spans="1:3">
      <c r="A694" s="58"/>
      <c r="B694" s="5"/>
      <c r="C694" s="5"/>
    </row>
    <row r="695" spans="1:3">
      <c r="A695" s="58"/>
      <c r="B695" s="5"/>
      <c r="C695" s="5"/>
    </row>
    <row r="696" spans="1:3">
      <c r="A696" s="58"/>
      <c r="B696" s="5"/>
      <c r="C696" s="5"/>
    </row>
    <row r="697" spans="1:3">
      <c r="A697" s="58"/>
      <c r="B697" s="5"/>
      <c r="C697" s="5"/>
    </row>
    <row r="698" spans="1:3">
      <c r="A698" s="58"/>
      <c r="B698" s="5"/>
      <c r="C698" s="5"/>
    </row>
    <row r="699" spans="1:3">
      <c r="A699" s="58"/>
      <c r="B699" s="5"/>
      <c r="C699" s="5"/>
    </row>
    <row r="700" spans="1:3">
      <c r="A700" s="58"/>
      <c r="B700" s="5"/>
      <c r="C700" s="5"/>
    </row>
    <row r="701" spans="1:3">
      <c r="A701" s="58"/>
      <c r="B701" s="5"/>
      <c r="C701" s="5"/>
    </row>
    <row r="702" spans="1:3">
      <c r="A702" s="58"/>
      <c r="B702" s="5"/>
      <c r="C702" s="5"/>
    </row>
    <row r="703" spans="1:3">
      <c r="A703" s="58"/>
      <c r="B703" s="5"/>
      <c r="C703" s="5"/>
    </row>
    <row r="704" spans="1:3">
      <c r="A704" s="58"/>
      <c r="B704" s="5"/>
      <c r="C704" s="5"/>
    </row>
    <row r="705" spans="1:3">
      <c r="A705" s="58"/>
      <c r="B705" s="5"/>
      <c r="C705" s="5"/>
    </row>
    <row r="706" spans="1:3">
      <c r="A706" s="58"/>
      <c r="B706" s="5"/>
      <c r="C706" s="5"/>
    </row>
    <row r="707" spans="1:3">
      <c r="A707" s="58"/>
      <c r="B707" s="5"/>
      <c r="C707" s="5"/>
    </row>
    <row r="708" spans="1:3">
      <c r="A708" s="58"/>
      <c r="B708" s="5"/>
      <c r="C708" s="5"/>
    </row>
    <row r="709" spans="1:3">
      <c r="A709" s="58"/>
      <c r="B709" s="5"/>
      <c r="C709" s="5"/>
    </row>
    <row r="710" spans="1:3">
      <c r="A710" s="58"/>
      <c r="B710" s="5"/>
      <c r="C710" s="5"/>
    </row>
    <row r="711" spans="1:3">
      <c r="A711" s="58"/>
      <c r="B711" s="5"/>
      <c r="C711" s="5"/>
    </row>
    <row r="712" spans="1:3">
      <c r="A712" s="58"/>
      <c r="B712" s="5"/>
      <c r="C712" s="5"/>
    </row>
    <row r="713" spans="1:3">
      <c r="A713" s="58"/>
      <c r="B713" s="5"/>
      <c r="C713" s="5"/>
    </row>
    <row r="714" spans="1:3">
      <c r="A714" s="58"/>
      <c r="B714" s="5"/>
      <c r="C714" s="5"/>
    </row>
    <row r="715" spans="1:3">
      <c r="A715" s="58"/>
      <c r="B715" s="5"/>
      <c r="C715" s="5"/>
    </row>
    <row r="716" spans="1:3">
      <c r="A716" s="58"/>
      <c r="B716" s="5"/>
      <c r="C716" s="5"/>
    </row>
    <row r="717" spans="1:3">
      <c r="A717" s="58"/>
      <c r="B717" s="5"/>
      <c r="C717" s="5"/>
    </row>
    <row r="718" spans="1:3">
      <c r="A718" s="58"/>
      <c r="B718" s="5"/>
      <c r="C718" s="5"/>
    </row>
    <row r="719" spans="1:3">
      <c r="A719" s="58"/>
      <c r="B719" s="5"/>
      <c r="C719" s="5"/>
    </row>
    <row r="720" spans="1:3">
      <c r="A720" s="58"/>
      <c r="B720" s="5"/>
      <c r="C720" s="5"/>
    </row>
    <row r="721" spans="1:3">
      <c r="A721" s="58"/>
      <c r="B721" s="5"/>
      <c r="C721" s="5"/>
    </row>
    <row r="722" spans="1:3">
      <c r="A722" s="58"/>
      <c r="B722" s="5"/>
      <c r="C722" s="5"/>
    </row>
    <row r="723" spans="1:3">
      <c r="A723" s="58"/>
      <c r="B723" s="5"/>
      <c r="C723" s="5"/>
    </row>
    <row r="724" spans="1:3">
      <c r="A724" s="58"/>
      <c r="B724" s="5"/>
      <c r="C724" s="5"/>
    </row>
    <row r="725" spans="1:3">
      <c r="A725" s="58"/>
      <c r="B725" s="5"/>
      <c r="C725" s="5"/>
    </row>
    <row r="726" spans="1:3">
      <c r="A726" s="58"/>
      <c r="B726" s="5"/>
      <c r="C726" s="5"/>
    </row>
    <row r="727" spans="1:3">
      <c r="A727" s="58"/>
      <c r="B727" s="5"/>
      <c r="C727" s="5"/>
    </row>
    <row r="728" spans="1:3">
      <c r="A728" s="58"/>
      <c r="B728" s="5"/>
      <c r="C728" s="5"/>
    </row>
    <row r="729" spans="1:3">
      <c r="A729" s="58"/>
      <c r="B729" s="5"/>
      <c r="C729" s="5"/>
    </row>
    <row r="730" spans="1:3">
      <c r="A730" s="58"/>
      <c r="B730" s="5"/>
      <c r="C730" s="5"/>
    </row>
    <row r="731" spans="1:3">
      <c r="A731" s="58"/>
      <c r="B731" s="5"/>
      <c r="C731" s="5"/>
    </row>
    <row r="732" spans="1:3">
      <c r="A732" s="58"/>
      <c r="B732" s="5"/>
      <c r="C732" s="5"/>
    </row>
    <row r="733" spans="1:3">
      <c r="A733" s="58"/>
      <c r="B733" s="5"/>
      <c r="C733" s="5"/>
    </row>
    <row r="734" spans="1:3">
      <c r="A734" s="58"/>
      <c r="B734" s="5"/>
      <c r="C734" s="5"/>
    </row>
    <row r="735" spans="1:3">
      <c r="A735" s="58"/>
      <c r="B735" s="5"/>
      <c r="C735" s="5"/>
    </row>
    <row r="736" spans="1:3">
      <c r="A736" s="58"/>
      <c r="B736" s="5"/>
      <c r="C736" s="5"/>
    </row>
    <row r="737" spans="1:3">
      <c r="A737" s="58"/>
      <c r="B737" s="5"/>
      <c r="C737" s="5"/>
    </row>
    <row r="738" spans="1:3">
      <c r="A738" s="58"/>
      <c r="B738" s="5"/>
      <c r="C738" s="5"/>
    </row>
    <row r="739" spans="1:3">
      <c r="A739" s="58"/>
      <c r="B739" s="5"/>
      <c r="C739" s="5"/>
    </row>
    <row r="740" spans="1:3">
      <c r="A740" s="58"/>
      <c r="B740" s="5"/>
      <c r="C740" s="5"/>
    </row>
    <row r="741" spans="1:3">
      <c r="A741" s="58"/>
      <c r="B741" s="5"/>
      <c r="C741" s="5"/>
    </row>
    <row r="742" spans="1:3">
      <c r="A742" s="58"/>
      <c r="B742" s="5"/>
      <c r="C742" s="5"/>
    </row>
    <row r="743" spans="1:3">
      <c r="A743" s="58"/>
      <c r="B743" s="5"/>
      <c r="C743" s="5"/>
    </row>
    <row r="744" spans="1:3">
      <c r="A744" s="58"/>
      <c r="B744" s="5"/>
      <c r="C744" s="5"/>
    </row>
    <row r="745" spans="1:3">
      <c r="A745" s="58"/>
      <c r="B745" s="5"/>
      <c r="C745" s="5"/>
    </row>
    <row r="746" spans="1:3">
      <c r="A746" s="58"/>
      <c r="B746" s="5"/>
      <c r="C746" s="5"/>
    </row>
    <row r="747" spans="1:3">
      <c r="A747" s="58"/>
      <c r="B747" s="5"/>
      <c r="C747" s="5"/>
    </row>
    <row r="748" spans="1:3">
      <c r="A748" s="58"/>
      <c r="B748" s="5"/>
      <c r="C748" s="5"/>
    </row>
    <row r="749" spans="1:3">
      <c r="A749" s="58"/>
      <c r="B749" s="5"/>
      <c r="C749" s="5"/>
    </row>
    <row r="750" spans="1:3">
      <c r="A750" s="58"/>
      <c r="B750" s="5"/>
      <c r="C750" s="5"/>
    </row>
    <row r="751" spans="1:3">
      <c r="A751" s="58"/>
      <c r="B751" s="5"/>
      <c r="C751" s="5"/>
    </row>
    <row r="752" spans="1:3">
      <c r="A752" s="58"/>
      <c r="B752" s="5"/>
      <c r="C752" s="5"/>
    </row>
    <row r="753" spans="1:3">
      <c r="A753" s="58"/>
      <c r="B753" s="5"/>
      <c r="C753" s="5"/>
    </row>
    <row r="754" spans="1:3">
      <c r="A754" s="58"/>
      <c r="B754" s="5"/>
      <c r="C754" s="5"/>
    </row>
    <row r="755" spans="1:3">
      <c r="A755" s="58"/>
      <c r="B755" s="5"/>
      <c r="C755" s="5"/>
    </row>
    <row r="756" spans="1:3">
      <c r="A756" s="58"/>
      <c r="B756" s="5"/>
      <c r="C756" s="5"/>
    </row>
    <row r="757" spans="1:3">
      <c r="A757" s="58"/>
      <c r="B757" s="5"/>
      <c r="C757" s="5"/>
    </row>
    <row r="758" spans="1:3">
      <c r="A758" s="58"/>
      <c r="B758" s="5"/>
      <c r="C758" s="5"/>
    </row>
    <row r="759" spans="1:3">
      <c r="A759" s="58"/>
      <c r="B759" s="5"/>
      <c r="C759" s="5"/>
    </row>
    <row r="760" spans="1:3">
      <c r="A760" s="58"/>
      <c r="B760" s="5"/>
      <c r="C760" s="5"/>
    </row>
    <row r="761" spans="1:3">
      <c r="A761" s="58"/>
      <c r="B761" s="5"/>
      <c r="C761" s="5"/>
    </row>
    <row r="762" spans="1:3">
      <c r="A762" s="58"/>
      <c r="B762" s="5"/>
      <c r="C762" s="5"/>
    </row>
    <row r="763" spans="1:3">
      <c r="A763" s="58"/>
      <c r="B763" s="5"/>
      <c r="C763" s="5"/>
    </row>
    <row r="764" spans="1:3">
      <c r="A764" s="58"/>
      <c r="B764" s="5"/>
      <c r="C764" s="5"/>
    </row>
    <row r="765" spans="1:3">
      <c r="A765" s="58"/>
      <c r="B765" s="5"/>
      <c r="C765" s="5"/>
    </row>
    <row r="766" spans="1:3">
      <c r="A766" s="58"/>
      <c r="B766" s="5"/>
      <c r="C766" s="5"/>
    </row>
    <row r="767" spans="1:3">
      <c r="A767" s="58"/>
      <c r="B767" s="5"/>
      <c r="C767" s="5"/>
    </row>
    <row r="768" spans="1:3">
      <c r="A768" s="58"/>
      <c r="B768" s="5"/>
      <c r="C768" s="5"/>
    </row>
    <row r="769" spans="1:3">
      <c r="A769" s="58"/>
      <c r="B769" s="5"/>
      <c r="C769" s="5"/>
    </row>
    <row r="770" spans="1:3">
      <c r="A770" s="58"/>
      <c r="B770" s="5"/>
      <c r="C770" s="5"/>
    </row>
    <row r="771" spans="1:3">
      <c r="A771" s="58"/>
      <c r="B771" s="5"/>
      <c r="C771" s="5"/>
    </row>
    <row r="772" spans="1:3">
      <c r="A772" s="58"/>
      <c r="B772" s="5"/>
      <c r="C772" s="5"/>
    </row>
    <row r="773" spans="1:3">
      <c r="A773" s="58"/>
      <c r="B773" s="5"/>
      <c r="C773" s="5"/>
    </row>
    <row r="774" spans="1:3">
      <c r="A774" s="58"/>
      <c r="B774" s="5"/>
      <c r="C774" s="5"/>
    </row>
    <row r="775" spans="1:3">
      <c r="A775" s="58"/>
      <c r="B775" s="5"/>
      <c r="C775" s="5"/>
    </row>
    <row r="776" spans="1:3">
      <c r="A776" s="58"/>
      <c r="B776" s="5"/>
      <c r="C776" s="5"/>
    </row>
    <row r="777" spans="1:3">
      <c r="A777" s="58"/>
      <c r="B777" s="5"/>
      <c r="C777" s="5"/>
    </row>
    <row r="778" spans="1:3">
      <c r="A778" s="58"/>
      <c r="B778" s="5"/>
      <c r="C778" s="5"/>
    </row>
    <row r="779" spans="1:3">
      <c r="A779" s="58"/>
      <c r="B779" s="5"/>
      <c r="C779" s="5"/>
    </row>
    <row r="780" spans="1:3">
      <c r="A780" s="58"/>
      <c r="B780" s="5"/>
      <c r="C780" s="5"/>
    </row>
    <row r="781" spans="1:3">
      <c r="A781" s="58"/>
      <c r="B781" s="5"/>
      <c r="C781" s="5"/>
    </row>
    <row r="782" spans="1:3">
      <c r="A782" s="58"/>
      <c r="B782" s="5"/>
      <c r="C782" s="5"/>
    </row>
    <row r="783" spans="1:3">
      <c r="A783" s="58"/>
      <c r="B783" s="5"/>
      <c r="C783" s="5"/>
    </row>
    <row r="784" spans="1:3">
      <c r="A784" s="58"/>
      <c r="B784" s="5"/>
      <c r="C784" s="5"/>
    </row>
    <row r="785" spans="1:3">
      <c r="A785" s="58"/>
      <c r="B785" s="5"/>
      <c r="C785" s="5"/>
    </row>
    <row r="786" spans="1:3">
      <c r="A786" s="58"/>
      <c r="B786" s="5"/>
      <c r="C786" s="5"/>
    </row>
    <row r="787" spans="1:3">
      <c r="A787" s="58"/>
      <c r="B787" s="5"/>
      <c r="C787" s="5"/>
    </row>
    <row r="788" spans="1:3">
      <c r="A788" s="58"/>
      <c r="B788" s="5"/>
      <c r="C788" s="5"/>
    </row>
    <row r="789" spans="1:3">
      <c r="A789" s="58"/>
      <c r="B789" s="5"/>
      <c r="C789" s="5"/>
    </row>
    <row r="790" spans="1:3">
      <c r="A790" s="58"/>
      <c r="B790" s="5"/>
      <c r="C790" s="5"/>
    </row>
    <row r="791" spans="1:3">
      <c r="A791" s="58"/>
      <c r="B791" s="5"/>
      <c r="C791" s="5"/>
    </row>
    <row r="792" spans="1:3">
      <c r="A792" s="58"/>
      <c r="B792" s="5"/>
      <c r="C792" s="5"/>
    </row>
    <row r="793" spans="1:3">
      <c r="A793" s="58"/>
      <c r="B793" s="5"/>
      <c r="C793" s="5"/>
    </row>
    <row r="794" spans="1:3">
      <c r="A794" s="58"/>
      <c r="B794" s="5"/>
      <c r="C794" s="5"/>
    </row>
    <row r="795" spans="1:3">
      <c r="A795" s="58"/>
      <c r="B795" s="5"/>
      <c r="C795" s="5"/>
    </row>
    <row r="796" spans="1:3">
      <c r="A796" s="58"/>
      <c r="B796" s="5"/>
      <c r="C796" s="5"/>
    </row>
    <row r="797" spans="1:3">
      <c r="A797" s="58"/>
      <c r="B797" s="5"/>
      <c r="C797" s="5"/>
    </row>
    <row r="798" spans="1:3">
      <c r="A798" s="58"/>
      <c r="B798" s="5"/>
      <c r="C798" s="5"/>
    </row>
    <row r="799" spans="1:3">
      <c r="A799" s="58"/>
      <c r="B799" s="5"/>
      <c r="C799" s="5"/>
    </row>
    <row r="800" spans="1:3">
      <c r="A800" s="58"/>
      <c r="B800" s="5"/>
      <c r="C800" s="5"/>
    </row>
    <row r="801" spans="1:3">
      <c r="A801" s="58"/>
      <c r="B801" s="5"/>
      <c r="C801" s="5"/>
    </row>
    <row r="802" spans="1:3">
      <c r="A802" s="58"/>
      <c r="B802" s="5"/>
      <c r="C802" s="5"/>
    </row>
    <row r="803" spans="1:3">
      <c r="A803" s="58"/>
      <c r="B803" s="5"/>
      <c r="C803" s="5"/>
    </row>
    <row r="804" spans="1:3">
      <c r="A804" s="58"/>
      <c r="B804" s="5"/>
      <c r="C804" s="5"/>
    </row>
    <row r="805" spans="1:3">
      <c r="A805" s="58"/>
      <c r="B805" s="5"/>
      <c r="C805" s="5"/>
    </row>
    <row r="806" spans="1:3">
      <c r="A806" s="58"/>
      <c r="B806" s="5"/>
      <c r="C806" s="5"/>
    </row>
    <row r="807" spans="1:3">
      <c r="A807" s="58"/>
      <c r="B807" s="5"/>
      <c r="C807" s="5"/>
    </row>
    <row r="808" spans="1:3">
      <c r="A808" s="58"/>
      <c r="B808" s="5"/>
      <c r="C808" s="5"/>
    </row>
    <row r="809" spans="1:3">
      <c r="A809" s="58"/>
      <c r="B809" s="5"/>
      <c r="C809" s="5"/>
    </row>
    <row r="810" spans="1:3">
      <c r="A810" s="58"/>
      <c r="B810" s="5"/>
      <c r="C810" s="5"/>
    </row>
    <row r="811" spans="1:3">
      <c r="A811" s="58"/>
      <c r="B811" s="5"/>
      <c r="C811" s="5"/>
    </row>
    <row r="812" spans="1:3">
      <c r="A812" s="58"/>
      <c r="B812" s="5"/>
      <c r="C812" s="5"/>
    </row>
    <row r="813" spans="1:3">
      <c r="A813" s="58"/>
      <c r="B813" s="5"/>
      <c r="C813" s="5"/>
    </row>
    <row r="814" spans="1:3">
      <c r="A814" s="58"/>
      <c r="B814" s="5"/>
      <c r="C814" s="5"/>
    </row>
    <row r="815" spans="1:3">
      <c r="A815" s="58"/>
      <c r="B815" s="5"/>
      <c r="C815" s="5"/>
    </row>
    <row r="816" spans="1:3">
      <c r="A816" s="58"/>
      <c r="B816" s="5"/>
      <c r="C816" s="5"/>
    </row>
    <row r="817" spans="1:3">
      <c r="A817" s="58"/>
      <c r="B817" s="5"/>
      <c r="C817" s="5"/>
    </row>
    <row r="818" spans="1:3">
      <c r="A818" s="58"/>
      <c r="B818" s="5"/>
      <c r="C818" s="5"/>
    </row>
    <row r="819" spans="1:3">
      <c r="A819" s="58"/>
      <c r="B819" s="5"/>
      <c r="C819" s="5"/>
    </row>
    <row r="820" spans="1:3">
      <c r="A820" s="58"/>
      <c r="B820" s="5"/>
      <c r="C820" s="5"/>
    </row>
    <row r="821" spans="1:3">
      <c r="A821" s="58"/>
      <c r="B821" s="5"/>
      <c r="C821" s="5"/>
    </row>
    <row r="822" spans="1:3">
      <c r="A822" s="58"/>
      <c r="B822" s="5"/>
      <c r="C822" s="5"/>
    </row>
    <row r="823" spans="1:3">
      <c r="A823" s="58"/>
      <c r="B823" s="5"/>
      <c r="C823" s="5"/>
    </row>
    <row r="824" spans="1:3">
      <c r="A824" s="58"/>
      <c r="B824" s="5"/>
      <c r="C824" s="5"/>
    </row>
    <row r="825" spans="1:3">
      <c r="A825" s="58"/>
      <c r="B825" s="5"/>
      <c r="C825" s="5"/>
    </row>
    <row r="826" spans="1:3">
      <c r="A826" s="58"/>
      <c r="B826" s="5"/>
      <c r="C826" s="5"/>
    </row>
    <row r="827" spans="1:3">
      <c r="A827" s="58"/>
      <c r="B827" s="5"/>
      <c r="C827" s="5"/>
    </row>
    <row r="828" spans="1:3">
      <c r="A828" s="58"/>
      <c r="B828" s="5"/>
      <c r="C828" s="5"/>
    </row>
    <row r="829" spans="1:3">
      <c r="A829" s="58"/>
      <c r="B829" s="5"/>
      <c r="C829" s="5"/>
    </row>
    <row r="830" spans="1:3">
      <c r="A830" s="58"/>
      <c r="B830" s="5"/>
      <c r="C830" s="5"/>
    </row>
    <row r="831" spans="1:3">
      <c r="A831" s="58"/>
      <c r="B831" s="5"/>
      <c r="C831" s="5"/>
    </row>
    <row r="832" spans="1:3">
      <c r="A832" s="58"/>
      <c r="B832" s="5"/>
      <c r="C832" s="5"/>
    </row>
    <row r="833" spans="1:3">
      <c r="A833" s="58"/>
      <c r="B833" s="5"/>
      <c r="C833" s="5"/>
    </row>
    <row r="834" spans="1:3">
      <c r="A834" s="58"/>
      <c r="B834" s="5"/>
      <c r="C834" s="5"/>
    </row>
    <row r="835" spans="1:3">
      <c r="A835" s="58"/>
      <c r="B835" s="5"/>
      <c r="C835" s="5"/>
    </row>
    <row r="836" spans="1:3">
      <c r="A836" s="58"/>
      <c r="B836" s="5"/>
      <c r="C836" s="5"/>
    </row>
    <row r="837" spans="1:3">
      <c r="A837" s="58"/>
      <c r="B837" s="5"/>
      <c r="C837" s="5"/>
    </row>
    <row r="838" spans="1:3">
      <c r="A838" s="58"/>
      <c r="B838" s="5"/>
      <c r="C838" s="5"/>
    </row>
    <row r="839" spans="1:3">
      <c r="A839" s="58"/>
      <c r="B839" s="5"/>
      <c r="C839" s="5"/>
    </row>
    <row r="840" spans="1:3">
      <c r="A840" s="58"/>
      <c r="B840" s="5"/>
      <c r="C840" s="5"/>
    </row>
    <row r="841" spans="1:3">
      <c r="A841" s="58"/>
      <c r="B841" s="5"/>
      <c r="C841" s="5"/>
    </row>
    <row r="842" spans="1:3">
      <c r="A842" s="58"/>
      <c r="B842" s="5"/>
      <c r="C842" s="5"/>
    </row>
    <row r="843" spans="1:3">
      <c r="A843" s="58"/>
      <c r="B843" s="5"/>
      <c r="C843" s="5"/>
    </row>
    <row r="844" spans="1:3">
      <c r="A844" s="58"/>
      <c r="B844" s="5"/>
      <c r="C844" s="5"/>
    </row>
    <row r="845" spans="1:3">
      <c r="A845" s="58"/>
      <c r="B845" s="5"/>
      <c r="C845" s="5"/>
    </row>
    <row r="846" spans="1:3">
      <c r="A846" s="58"/>
      <c r="B846" s="5"/>
      <c r="C846" s="5"/>
    </row>
    <row r="847" spans="1:3">
      <c r="A847" s="58"/>
      <c r="B847" s="5"/>
      <c r="C847" s="5"/>
    </row>
    <row r="848" spans="1:3">
      <c r="A848" s="58"/>
      <c r="B848" s="5"/>
      <c r="C848" s="5"/>
    </row>
    <row r="849" spans="1:3">
      <c r="A849" s="58"/>
      <c r="B849" s="5"/>
      <c r="C849" s="5"/>
    </row>
    <row r="850" spans="1:3">
      <c r="A850" s="58"/>
      <c r="B850" s="5"/>
      <c r="C850" s="5"/>
    </row>
    <row r="851" spans="1:3">
      <c r="A851" s="58"/>
      <c r="B851" s="5"/>
      <c r="C851" s="5"/>
    </row>
    <row r="852" spans="1:3">
      <c r="A852" s="58"/>
      <c r="B852" s="5"/>
      <c r="C852" s="5"/>
    </row>
    <row r="853" spans="1:3">
      <c r="A853" s="58"/>
      <c r="B853" s="5"/>
      <c r="C853" s="5"/>
    </row>
    <row r="854" spans="1:3">
      <c r="A854" s="58"/>
      <c r="B854" s="5"/>
      <c r="C854" s="5"/>
    </row>
    <row r="855" spans="1:3">
      <c r="A855" s="58"/>
      <c r="B855" s="5"/>
      <c r="C855" s="5"/>
    </row>
    <row r="856" spans="1:3">
      <c r="A856" s="58"/>
      <c r="B856" s="5"/>
      <c r="C856" s="5"/>
    </row>
    <row r="857" spans="1:3">
      <c r="A857" s="58"/>
      <c r="B857" s="5"/>
      <c r="C857" s="5"/>
    </row>
    <row r="858" spans="1:3">
      <c r="A858" s="58"/>
      <c r="B858" s="5"/>
      <c r="C858" s="5"/>
    </row>
    <row r="859" spans="1:3">
      <c r="A859" s="58"/>
      <c r="B859" s="5"/>
      <c r="C859" s="5"/>
    </row>
    <row r="860" spans="1:3">
      <c r="A860" s="58"/>
      <c r="B860" s="5"/>
      <c r="C860" s="5"/>
    </row>
    <row r="861" spans="1:3">
      <c r="A861" s="58"/>
      <c r="B861" s="5"/>
      <c r="C861" s="5"/>
    </row>
    <row r="862" spans="1:3">
      <c r="A862" s="58"/>
      <c r="B862" s="5"/>
      <c r="C862" s="5"/>
    </row>
    <row r="863" spans="1:3">
      <c r="A863" s="58"/>
      <c r="B863" s="5"/>
      <c r="C863" s="5"/>
    </row>
    <row r="864" spans="1:3">
      <c r="A864" s="58"/>
      <c r="B864" s="5"/>
      <c r="C864" s="5"/>
    </row>
    <row r="865" spans="1:3">
      <c r="A865" s="58"/>
      <c r="B865" s="5"/>
      <c r="C865" s="5"/>
    </row>
    <row r="866" spans="1:3">
      <c r="A866" s="58"/>
      <c r="B866" s="5"/>
      <c r="C866" s="5"/>
    </row>
    <row r="867" spans="1:3">
      <c r="A867" s="58"/>
      <c r="B867" s="5"/>
      <c r="C867" s="5"/>
    </row>
    <row r="868" spans="1:3">
      <c r="A868" s="58"/>
      <c r="B868" s="5"/>
      <c r="C868" s="5"/>
    </row>
    <row r="869" spans="1:3">
      <c r="A869" s="58"/>
      <c r="B869" s="5"/>
      <c r="C869" s="5"/>
    </row>
    <row r="870" spans="1:3">
      <c r="A870" s="58"/>
      <c r="B870" s="5"/>
      <c r="C870" s="5"/>
    </row>
    <row r="871" spans="1:3">
      <c r="A871" s="58"/>
      <c r="B871" s="5"/>
      <c r="C871" s="5"/>
    </row>
    <row r="872" spans="1:3">
      <c r="A872" s="58"/>
      <c r="B872" s="5"/>
      <c r="C872" s="5"/>
    </row>
    <row r="873" spans="1:3">
      <c r="A873" s="58"/>
      <c r="B873" s="5"/>
      <c r="C873" s="5"/>
    </row>
    <row r="874" spans="1:3">
      <c r="A874" s="58"/>
      <c r="B874" s="5"/>
      <c r="C874" s="5"/>
    </row>
    <row r="875" spans="1:3">
      <c r="A875" s="58"/>
      <c r="B875" s="5"/>
      <c r="C875" s="5"/>
    </row>
    <row r="876" spans="1:3">
      <c r="A876" s="58"/>
      <c r="B876" s="5"/>
      <c r="C876" s="5"/>
    </row>
    <row r="877" spans="1:3">
      <c r="A877" s="58"/>
      <c r="B877" s="5"/>
      <c r="C877" s="5"/>
    </row>
    <row r="878" spans="1:3">
      <c r="A878" s="58"/>
      <c r="B878" s="5"/>
      <c r="C878" s="5"/>
    </row>
    <row r="879" spans="1:3">
      <c r="A879" s="58"/>
      <c r="B879" s="5"/>
      <c r="C879" s="5"/>
    </row>
    <row r="880" spans="1:3">
      <c r="A880" s="58"/>
      <c r="B880" s="5"/>
      <c r="C880" s="5"/>
    </row>
    <row r="881" spans="1:3">
      <c r="A881" s="58"/>
      <c r="B881" s="5"/>
      <c r="C881" s="5"/>
    </row>
    <row r="882" spans="1:3">
      <c r="A882" s="58"/>
      <c r="B882" s="5"/>
      <c r="C882" s="5"/>
    </row>
    <row r="883" spans="1:3">
      <c r="A883" s="58"/>
      <c r="B883" s="5"/>
      <c r="C883" s="5"/>
    </row>
    <row r="884" spans="1:3">
      <c r="A884" s="58"/>
      <c r="B884" s="5"/>
      <c r="C884" s="5"/>
    </row>
    <row r="885" spans="1:3">
      <c r="A885" s="58"/>
      <c r="B885" s="5"/>
      <c r="C885" s="5"/>
    </row>
    <row r="886" spans="1:3">
      <c r="A886" s="58"/>
      <c r="B886" s="5"/>
      <c r="C886" s="5"/>
    </row>
    <row r="887" spans="1:3">
      <c r="A887" s="58"/>
      <c r="B887" s="5"/>
      <c r="C887" s="5"/>
    </row>
    <row r="888" spans="1:3">
      <c r="A888" s="58"/>
      <c r="B888" s="5"/>
      <c r="C888" s="5"/>
    </row>
    <row r="889" spans="1:3">
      <c r="A889" s="58"/>
      <c r="B889" s="5"/>
      <c r="C889" s="5"/>
    </row>
    <row r="890" spans="1:3">
      <c r="A890" s="58"/>
      <c r="B890" s="5"/>
      <c r="C890" s="5"/>
    </row>
    <row r="891" spans="1:3">
      <c r="A891" s="58"/>
      <c r="B891" s="5"/>
      <c r="C891" s="5"/>
    </row>
    <row r="892" spans="1:3">
      <c r="A892" s="58"/>
      <c r="B892" s="5"/>
      <c r="C892" s="5"/>
    </row>
    <row r="893" spans="1:3">
      <c r="A893" s="58"/>
      <c r="B893" s="5"/>
      <c r="C893" s="5"/>
    </row>
    <row r="894" spans="1:3">
      <c r="A894" s="58"/>
      <c r="B894" s="5"/>
      <c r="C894" s="5"/>
    </row>
    <row r="895" spans="1:3">
      <c r="A895" s="58"/>
      <c r="B895" s="5"/>
      <c r="C895" s="5"/>
    </row>
    <row r="896" spans="1:3">
      <c r="A896" s="58"/>
      <c r="B896" s="5"/>
      <c r="C896" s="5"/>
    </row>
    <row r="897" spans="1:3">
      <c r="A897" s="58"/>
      <c r="B897" s="5"/>
      <c r="C897" s="5"/>
    </row>
    <row r="898" spans="1:3">
      <c r="A898" s="58"/>
      <c r="B898" s="5"/>
      <c r="C898" s="5"/>
    </row>
    <row r="899" spans="1:3">
      <c r="A899" s="58"/>
      <c r="B899" s="5"/>
      <c r="C899" s="5"/>
    </row>
    <row r="900" spans="1:3">
      <c r="A900" s="58"/>
      <c r="B900" s="5"/>
      <c r="C900" s="5"/>
    </row>
    <row r="901" spans="1:3">
      <c r="A901" s="58"/>
      <c r="B901" s="5"/>
      <c r="C901" s="5"/>
    </row>
    <row r="902" spans="1:3">
      <c r="A902" s="58"/>
      <c r="B902" s="5"/>
      <c r="C902" s="5"/>
    </row>
    <row r="903" spans="1:3">
      <c r="A903" s="58"/>
      <c r="B903" s="5"/>
      <c r="C903" s="5"/>
    </row>
    <row r="904" spans="1:3">
      <c r="A904" s="58"/>
      <c r="B904" s="5"/>
      <c r="C904" s="5"/>
    </row>
    <row r="905" spans="1:3">
      <c r="A905" s="58"/>
      <c r="B905" s="5"/>
      <c r="C905" s="5"/>
    </row>
    <row r="906" spans="1:3">
      <c r="A906" s="58"/>
      <c r="B906" s="5"/>
      <c r="C906" s="5"/>
    </row>
    <row r="907" spans="1:3">
      <c r="A907" s="58"/>
      <c r="B907" s="5"/>
      <c r="C907" s="5"/>
    </row>
    <row r="908" spans="1:3">
      <c r="A908" s="58"/>
      <c r="B908" s="5"/>
      <c r="C908" s="5"/>
    </row>
    <row r="909" spans="1:3">
      <c r="A909" s="58"/>
      <c r="B909" s="5"/>
      <c r="C909" s="5"/>
    </row>
    <row r="910" spans="1:3">
      <c r="A910" s="58"/>
      <c r="B910" s="5"/>
      <c r="C910" s="5"/>
    </row>
    <row r="911" spans="1:3">
      <c r="A911" s="58"/>
      <c r="B911" s="5"/>
      <c r="C911" s="5"/>
    </row>
    <row r="912" spans="1:3">
      <c r="A912" s="58"/>
      <c r="B912" s="5"/>
      <c r="C912" s="5"/>
    </row>
    <row r="913" spans="1:3">
      <c r="A913" s="58"/>
      <c r="B913" s="5"/>
      <c r="C913" s="5"/>
    </row>
    <row r="914" spans="1:3">
      <c r="A914" s="58"/>
      <c r="B914" s="5"/>
      <c r="C914" s="5"/>
    </row>
    <row r="915" spans="1:3">
      <c r="A915" s="58"/>
      <c r="B915" s="5"/>
      <c r="C915" s="5"/>
    </row>
    <row r="916" spans="1:3">
      <c r="A916" s="58"/>
      <c r="B916" s="5"/>
      <c r="C916" s="5"/>
    </row>
    <row r="917" spans="1:3">
      <c r="A917" s="58"/>
      <c r="B917" s="5"/>
      <c r="C917" s="5"/>
    </row>
    <row r="918" spans="1:3">
      <c r="A918" s="58"/>
      <c r="B918" s="5"/>
      <c r="C918" s="5"/>
    </row>
    <row r="919" spans="1:3">
      <c r="A919" s="58"/>
      <c r="B919" s="5"/>
      <c r="C919" s="5"/>
    </row>
    <row r="920" spans="1:3">
      <c r="A920" s="58"/>
      <c r="B920" s="5"/>
      <c r="C920" s="5"/>
    </row>
    <row r="921" spans="1:3">
      <c r="A921" s="58"/>
      <c r="B921" s="5"/>
      <c r="C921" s="5"/>
    </row>
    <row r="922" spans="1:3">
      <c r="A922" s="58"/>
      <c r="B922" s="5"/>
      <c r="C922" s="5"/>
    </row>
    <row r="923" spans="1:3">
      <c r="A923" s="58"/>
      <c r="B923" s="5"/>
      <c r="C923" s="5"/>
    </row>
    <row r="924" spans="1:3">
      <c r="A924" s="58"/>
      <c r="B924" s="5"/>
      <c r="C924" s="5"/>
    </row>
    <row r="925" spans="1:3">
      <c r="A925" s="58"/>
      <c r="B925" s="5"/>
      <c r="C925" s="5"/>
    </row>
    <row r="926" spans="1:3">
      <c r="A926" s="58"/>
      <c r="B926" s="5"/>
      <c r="C926" s="5"/>
    </row>
    <row r="927" spans="1:3">
      <c r="A927" s="58"/>
      <c r="B927" s="5"/>
      <c r="C927" s="5"/>
    </row>
    <row r="928" spans="1:3">
      <c r="A928" s="58"/>
      <c r="B928" s="5"/>
      <c r="C928" s="5"/>
    </row>
    <row r="929" spans="1:3">
      <c r="A929" s="58"/>
      <c r="B929" s="5"/>
      <c r="C929" s="5"/>
    </row>
    <row r="930" spans="1:3">
      <c r="A930" s="58"/>
      <c r="B930" s="5"/>
      <c r="C930" s="5"/>
    </row>
    <row r="931" spans="1:3">
      <c r="A931" s="58"/>
      <c r="B931" s="5"/>
      <c r="C931" s="5"/>
    </row>
    <row r="932" spans="1:3">
      <c r="A932" s="58"/>
      <c r="B932" s="5"/>
      <c r="C932" s="5"/>
    </row>
    <row r="933" spans="1:3">
      <c r="A933" s="58"/>
      <c r="B933" s="5"/>
      <c r="C933" s="5"/>
    </row>
    <row r="934" spans="1:3">
      <c r="A934" s="58"/>
      <c r="B934" s="5"/>
      <c r="C934" s="5"/>
    </row>
    <row r="935" spans="1:3">
      <c r="A935" s="58"/>
      <c r="B935" s="5"/>
      <c r="C935" s="5"/>
    </row>
    <row r="936" spans="1:3">
      <c r="A936" s="58"/>
      <c r="B936" s="5"/>
      <c r="C936" s="5"/>
    </row>
    <row r="937" spans="1:3">
      <c r="A937" s="58"/>
      <c r="B937" s="5"/>
      <c r="C937" s="5"/>
    </row>
    <row r="938" spans="1:3">
      <c r="A938" s="58"/>
      <c r="B938" s="5"/>
      <c r="C938" s="5"/>
    </row>
    <row r="939" spans="1:3">
      <c r="A939" s="58"/>
      <c r="B939" s="5"/>
      <c r="C939" s="5"/>
    </row>
    <row r="940" spans="1:3">
      <c r="A940" s="58"/>
      <c r="B940" s="5"/>
      <c r="C940" s="5"/>
    </row>
    <row r="941" spans="1:3">
      <c r="A941" s="58"/>
      <c r="B941" s="5"/>
      <c r="C941" s="5"/>
    </row>
    <row r="942" spans="1:3">
      <c r="A942" s="58"/>
      <c r="B942" s="5"/>
      <c r="C942" s="5"/>
    </row>
    <row r="943" spans="1:3">
      <c r="A943" s="58"/>
      <c r="B943" s="5"/>
      <c r="C943" s="5"/>
    </row>
    <row r="944" spans="1:3">
      <c r="A944" s="58"/>
      <c r="B944" s="5"/>
      <c r="C944" s="5"/>
    </row>
    <row r="945" spans="1:3">
      <c r="A945" s="58"/>
      <c r="B945" s="5"/>
      <c r="C945" s="5"/>
    </row>
    <row r="946" spans="1:3">
      <c r="A946" s="58"/>
      <c r="B946" s="5"/>
      <c r="C946" s="5"/>
    </row>
    <row r="947" spans="1:3">
      <c r="A947" s="58"/>
      <c r="B947" s="5"/>
      <c r="C947" s="5"/>
    </row>
    <row r="948" spans="1:3">
      <c r="A948" s="58"/>
      <c r="B948" s="5"/>
      <c r="C948" s="5"/>
    </row>
    <row r="949" spans="1:3">
      <c r="A949" s="58"/>
      <c r="B949" s="5"/>
      <c r="C949" s="5"/>
    </row>
    <row r="950" spans="1:3">
      <c r="A950" s="58"/>
      <c r="B950" s="5"/>
      <c r="C950" s="5"/>
    </row>
    <row r="951" spans="1:3">
      <c r="A951" s="58"/>
      <c r="B951" s="5"/>
      <c r="C951" s="5"/>
    </row>
    <row r="952" spans="1:3">
      <c r="A952" s="58"/>
      <c r="B952" s="5"/>
      <c r="C952" s="5"/>
    </row>
    <row r="953" spans="1:3">
      <c r="A953" s="58"/>
      <c r="B953" s="5"/>
      <c r="C953" s="5"/>
    </row>
    <row r="954" spans="1:3">
      <c r="A954" s="58"/>
      <c r="B954" s="5"/>
      <c r="C954" s="5"/>
    </row>
    <row r="955" spans="1:3">
      <c r="A955" s="58"/>
      <c r="B955" s="5"/>
      <c r="C955" s="5"/>
    </row>
    <row r="956" spans="1:3">
      <c r="A956" s="58"/>
      <c r="B956" s="5"/>
      <c r="C956" s="5"/>
    </row>
    <row r="957" spans="1:3">
      <c r="A957" s="58"/>
      <c r="B957" s="5"/>
      <c r="C957" s="5"/>
    </row>
    <row r="958" spans="1:3">
      <c r="A958" s="58"/>
      <c r="B958" s="5"/>
      <c r="C958" s="5"/>
    </row>
    <row r="959" spans="1:3">
      <c r="A959" s="58"/>
      <c r="B959" s="5"/>
      <c r="C959" s="5"/>
    </row>
    <row r="960" spans="1:3">
      <c r="A960" s="58"/>
      <c r="B960" s="5"/>
      <c r="C960" s="5"/>
    </row>
    <row r="961" spans="1:3">
      <c r="A961" s="58"/>
      <c r="B961" s="5"/>
      <c r="C961" s="5"/>
    </row>
    <row r="962" spans="1:3">
      <c r="A962" s="58"/>
      <c r="B962" s="5"/>
      <c r="C962" s="5"/>
    </row>
    <row r="963" spans="1:3">
      <c r="A963" s="58"/>
      <c r="B963" s="5"/>
      <c r="C963" s="5"/>
    </row>
    <row r="964" spans="1:3">
      <c r="A964" s="58"/>
      <c r="B964" s="5"/>
      <c r="C964" s="5"/>
    </row>
    <row r="965" spans="1:3">
      <c r="A965" s="58"/>
      <c r="B965" s="5"/>
      <c r="C965" s="5"/>
    </row>
    <row r="966" spans="1:3">
      <c r="A966" s="58"/>
      <c r="B966" s="5"/>
      <c r="C966" s="5"/>
    </row>
    <row r="967" spans="1:3">
      <c r="A967" s="58"/>
      <c r="B967" s="5"/>
      <c r="C967" s="5"/>
    </row>
    <row r="968" spans="1:3">
      <c r="A968" s="58"/>
      <c r="B968" s="5"/>
      <c r="C968" s="5"/>
    </row>
    <row r="969" spans="1:3">
      <c r="A969" s="58"/>
      <c r="B969" s="5"/>
      <c r="C969" s="5"/>
    </row>
    <row r="970" spans="1:3">
      <c r="A970" s="58"/>
      <c r="B970" s="5"/>
      <c r="C970" s="5"/>
    </row>
    <row r="971" spans="1:3">
      <c r="A971" s="58"/>
      <c r="B971" s="5"/>
      <c r="C971" s="5"/>
    </row>
    <row r="972" spans="1:3">
      <c r="A972" s="58"/>
      <c r="B972" s="5"/>
      <c r="C972" s="5"/>
    </row>
    <row r="973" spans="1:3">
      <c r="A973" s="58"/>
      <c r="B973" s="5"/>
      <c r="C973" s="5"/>
    </row>
    <row r="974" spans="1:3">
      <c r="A974" s="58"/>
      <c r="B974" s="5"/>
      <c r="C974" s="5"/>
    </row>
    <row r="975" spans="1:3">
      <c r="A975" s="58"/>
      <c r="B975" s="5"/>
      <c r="C975" s="5"/>
    </row>
    <row r="976" spans="1:3">
      <c r="A976" s="58"/>
      <c r="B976" s="5"/>
      <c r="C976" s="5"/>
    </row>
    <row r="977" spans="1:3">
      <c r="A977" s="58"/>
      <c r="B977" s="5"/>
      <c r="C977" s="5"/>
    </row>
    <row r="978" spans="1:3">
      <c r="A978" s="58"/>
      <c r="B978" s="5"/>
      <c r="C978" s="5"/>
    </row>
    <row r="979" spans="1:3">
      <c r="A979" s="58"/>
      <c r="B979" s="5"/>
      <c r="C979" s="5"/>
    </row>
    <row r="980" spans="1:3">
      <c r="A980" s="58"/>
      <c r="B980" s="5"/>
      <c r="C980" s="5"/>
    </row>
    <row r="981" spans="1:3">
      <c r="A981" s="58"/>
      <c r="B981" s="5"/>
      <c r="C981" s="5"/>
    </row>
    <row r="982" spans="1:3">
      <c r="A982" s="58"/>
      <c r="B982" s="5"/>
      <c r="C982" s="5"/>
    </row>
    <row r="983" spans="1:3">
      <c r="A983" s="58"/>
      <c r="B983" s="5"/>
      <c r="C983" s="5"/>
    </row>
    <row r="984" spans="1:3">
      <c r="A984" s="58"/>
      <c r="B984" s="5"/>
      <c r="C984" s="5"/>
    </row>
    <row r="985" spans="1:3">
      <c r="A985" s="58"/>
      <c r="B985" s="5"/>
      <c r="C985" s="5"/>
    </row>
    <row r="986" spans="1:3">
      <c r="A986" s="58"/>
      <c r="B986" s="5"/>
      <c r="C986" s="5"/>
    </row>
    <row r="987" spans="1:3">
      <c r="A987" s="58"/>
      <c r="B987" s="5"/>
      <c r="C987" s="5"/>
    </row>
    <row r="988" spans="1:3">
      <c r="A988" s="58"/>
      <c r="B988" s="5"/>
      <c r="C988" s="5"/>
    </row>
    <row r="989" spans="1:3">
      <c r="A989" s="58"/>
      <c r="B989" s="5"/>
      <c r="C989" s="5"/>
    </row>
    <row r="990" spans="1:3">
      <c r="A990" s="58"/>
      <c r="B990" s="5"/>
      <c r="C990" s="5"/>
    </row>
    <row r="991" spans="1:3">
      <c r="A991" s="58"/>
      <c r="B991" s="5"/>
      <c r="C991" s="5"/>
    </row>
    <row r="992" spans="1:3">
      <c r="A992" s="58"/>
      <c r="B992" s="5"/>
      <c r="C992" s="5"/>
    </row>
    <row r="993" spans="1:3">
      <c r="A993" s="58"/>
      <c r="B993" s="5"/>
      <c r="C993" s="5"/>
    </row>
    <row r="994" spans="1:3">
      <c r="A994" s="58"/>
      <c r="B994" s="5"/>
      <c r="C994" s="5"/>
    </row>
    <row r="995" spans="1:3">
      <c r="A995" s="58"/>
      <c r="B995" s="5"/>
      <c r="C995" s="5"/>
    </row>
    <row r="996" spans="1:3">
      <c r="A996" s="58"/>
      <c r="B996" s="5"/>
      <c r="C996" s="5"/>
    </row>
    <row r="997" spans="1:3">
      <c r="A997" s="58"/>
      <c r="B997" s="5"/>
      <c r="C997" s="5"/>
    </row>
    <row r="998" spans="1:3">
      <c r="A998" s="58"/>
      <c r="B998" s="5"/>
      <c r="C998" s="5"/>
    </row>
    <row r="999" spans="1:3">
      <c r="A999" s="58"/>
      <c r="B999" s="5"/>
      <c r="C999" s="5"/>
    </row>
    <row r="1000" spans="1:3">
      <c r="A1000" s="58"/>
      <c r="B1000" s="5"/>
      <c r="C1000" s="5"/>
    </row>
    <row r="1001" spans="1:3">
      <c r="A1001" s="58"/>
      <c r="B1001" s="5"/>
      <c r="C1001" s="5"/>
    </row>
    <row r="1002" spans="1:3">
      <c r="A1002" s="58"/>
      <c r="B1002" s="5"/>
      <c r="C1002" s="5"/>
    </row>
    <row r="1003" spans="1:3">
      <c r="A1003" s="58"/>
      <c r="B1003" s="5"/>
      <c r="C1003" s="5"/>
    </row>
    <row r="1004" spans="1:3">
      <c r="A1004" s="58"/>
      <c r="B1004" s="5"/>
      <c r="C1004" s="5"/>
    </row>
    <row r="1005" spans="1:3">
      <c r="A1005" s="58"/>
      <c r="B1005" s="5"/>
      <c r="C1005" s="5"/>
    </row>
    <row r="1006" spans="1:3">
      <c r="A1006" s="58"/>
      <c r="B1006" s="5"/>
      <c r="C1006" s="5"/>
    </row>
    <row r="1007" spans="1:3">
      <c r="A1007" s="58"/>
      <c r="B1007" s="5"/>
      <c r="C1007" s="5"/>
    </row>
    <row r="1008" spans="1:3">
      <c r="A1008" s="58"/>
      <c r="B1008" s="5"/>
      <c r="C1008" s="5"/>
    </row>
    <row r="1009" spans="1:3">
      <c r="A1009" s="58"/>
      <c r="B1009" s="5"/>
      <c r="C1009" s="5"/>
    </row>
    <row r="1010" spans="1:3">
      <c r="A1010" s="58"/>
      <c r="B1010" s="5"/>
      <c r="C1010" s="5"/>
    </row>
    <row r="1011" spans="1:3">
      <c r="A1011" s="58"/>
      <c r="B1011" s="5"/>
      <c r="C1011" s="5"/>
    </row>
    <row r="1012" spans="1:3">
      <c r="A1012" s="58"/>
      <c r="B1012" s="5"/>
      <c r="C1012" s="5"/>
    </row>
    <row r="1013" spans="1:3">
      <c r="A1013" s="58"/>
      <c r="B1013" s="5"/>
      <c r="C1013" s="5"/>
    </row>
    <row r="1014" spans="1:3">
      <c r="A1014" s="58"/>
      <c r="B1014" s="5"/>
      <c r="C1014" s="5"/>
    </row>
    <row r="1015" spans="1:3">
      <c r="A1015" s="58"/>
      <c r="B1015" s="5"/>
      <c r="C1015" s="5"/>
    </row>
    <row r="1016" spans="1:3">
      <c r="A1016" s="58"/>
      <c r="B1016" s="5"/>
      <c r="C1016" s="5"/>
    </row>
    <row r="1017" spans="1:3">
      <c r="A1017" s="58"/>
      <c r="B1017" s="5"/>
      <c r="C1017" s="5"/>
    </row>
    <row r="1018" spans="1:3">
      <c r="A1018" s="58"/>
      <c r="B1018" s="5"/>
      <c r="C1018" s="5"/>
    </row>
    <row r="1019" spans="1:3">
      <c r="A1019" s="58"/>
      <c r="B1019" s="5"/>
      <c r="C1019" s="5"/>
    </row>
    <row r="1020" spans="1:3">
      <c r="A1020" s="58"/>
      <c r="B1020" s="5"/>
      <c r="C1020" s="5"/>
    </row>
    <row r="1021" spans="1:3">
      <c r="A1021" s="58"/>
      <c r="B1021" s="5"/>
      <c r="C1021" s="5"/>
    </row>
    <row r="1022" spans="1:3">
      <c r="A1022" s="58"/>
      <c r="B1022" s="5"/>
      <c r="C1022" s="5"/>
    </row>
    <row r="1023" spans="1:3">
      <c r="A1023" s="58"/>
      <c r="B1023" s="5"/>
      <c r="C1023" s="5"/>
    </row>
    <row r="1024" spans="1:3">
      <c r="A1024" s="58"/>
      <c r="B1024" s="5"/>
      <c r="C1024" s="5"/>
    </row>
    <row r="1025" spans="1:3">
      <c r="A1025" s="58"/>
      <c r="B1025" s="5"/>
      <c r="C1025" s="5"/>
    </row>
    <row r="1026" spans="1:3">
      <c r="A1026" s="58"/>
      <c r="B1026" s="5"/>
      <c r="C1026" s="5"/>
    </row>
    <row r="1027" spans="1:3">
      <c r="A1027" s="58"/>
      <c r="B1027" s="5"/>
      <c r="C1027" s="5"/>
    </row>
    <row r="1028" spans="1:3">
      <c r="A1028" s="58"/>
      <c r="B1028" s="5"/>
      <c r="C1028" s="5"/>
    </row>
    <row r="1029" spans="1:3">
      <c r="A1029" s="58"/>
      <c r="B1029" s="5"/>
      <c r="C1029" s="5"/>
    </row>
    <row r="1030" spans="1:3">
      <c r="A1030" s="58"/>
      <c r="B1030" s="5"/>
      <c r="C1030" s="5"/>
    </row>
    <row r="1031" spans="1:3">
      <c r="A1031" s="58"/>
      <c r="B1031" s="5"/>
      <c r="C1031" s="5"/>
    </row>
    <row r="1032" spans="1:3">
      <c r="A1032" s="58"/>
      <c r="B1032" s="5"/>
      <c r="C1032" s="5"/>
    </row>
    <row r="1033" spans="1:3">
      <c r="A1033" s="58"/>
      <c r="B1033" s="5"/>
      <c r="C1033" s="5"/>
    </row>
    <row r="1034" spans="1:3">
      <c r="A1034" s="58"/>
      <c r="B1034" s="5"/>
      <c r="C1034" s="5"/>
    </row>
    <row r="1035" spans="1:3">
      <c r="A1035" s="58"/>
      <c r="B1035" s="5"/>
      <c r="C1035" s="5"/>
    </row>
    <row r="1036" spans="1:3">
      <c r="A1036" s="58"/>
      <c r="B1036" s="5"/>
      <c r="C1036" s="5"/>
    </row>
    <row r="1037" spans="1:3">
      <c r="A1037" s="58"/>
      <c r="B1037" s="5"/>
      <c r="C1037" s="5"/>
    </row>
    <row r="1038" spans="1:3">
      <c r="A1038" s="58"/>
      <c r="B1038" s="5"/>
      <c r="C1038" s="5"/>
    </row>
    <row r="1039" spans="1:3">
      <c r="A1039" s="58"/>
      <c r="B1039" s="5"/>
      <c r="C1039" s="5"/>
    </row>
    <row r="1040" spans="1:3">
      <c r="A1040" s="58"/>
      <c r="B1040" s="5"/>
      <c r="C1040" s="5"/>
    </row>
    <row r="1041" spans="1:3">
      <c r="A1041" s="58"/>
      <c r="B1041" s="5"/>
      <c r="C1041" s="5"/>
    </row>
    <row r="1042" spans="1:3">
      <c r="A1042" s="58"/>
      <c r="B1042" s="5"/>
      <c r="C1042" s="5"/>
    </row>
    <row r="1043" spans="1:3">
      <c r="A1043" s="58"/>
      <c r="B1043" s="5"/>
      <c r="C1043" s="5"/>
    </row>
    <row r="1044" spans="1:3">
      <c r="A1044" s="58"/>
      <c r="B1044" s="5"/>
      <c r="C1044" s="5"/>
    </row>
    <row r="1045" spans="1:3">
      <c r="A1045" s="58"/>
      <c r="B1045" s="5"/>
      <c r="C1045" s="5"/>
    </row>
    <row r="1046" spans="1:3">
      <c r="A1046" s="58"/>
      <c r="B1046" s="5"/>
      <c r="C1046" s="5"/>
    </row>
    <row r="1047" spans="1:3">
      <c r="A1047" s="58"/>
      <c r="B1047" s="5"/>
      <c r="C1047" s="5"/>
    </row>
    <row r="1048" spans="1:3">
      <c r="A1048" s="58"/>
      <c r="B1048" s="5"/>
      <c r="C1048" s="5"/>
    </row>
    <row r="1049" spans="1:3">
      <c r="A1049" s="58"/>
      <c r="B1049" s="5"/>
      <c r="C1049" s="5"/>
    </row>
    <row r="1050" spans="1:3">
      <c r="A1050" s="58"/>
      <c r="B1050" s="5"/>
      <c r="C1050" s="5"/>
    </row>
    <row r="1051" spans="1:3">
      <c r="A1051" s="58"/>
      <c r="B1051" s="5"/>
      <c r="C1051" s="5"/>
    </row>
    <row r="1052" spans="1:3">
      <c r="A1052" s="58"/>
      <c r="B1052" s="5"/>
      <c r="C1052" s="5"/>
    </row>
    <row r="1053" spans="1:3">
      <c r="A1053" s="58"/>
      <c r="B1053" s="5"/>
      <c r="C1053" s="5"/>
    </row>
    <row r="1054" spans="1:3">
      <c r="A1054" s="58"/>
      <c r="B1054" s="5"/>
      <c r="C1054" s="5"/>
    </row>
    <row r="1055" spans="1:3">
      <c r="A1055" s="58"/>
      <c r="B1055" s="5"/>
      <c r="C1055" s="5"/>
    </row>
    <row r="1056" spans="1:3">
      <c r="A1056" s="58"/>
      <c r="B1056" s="5"/>
      <c r="C1056" s="5"/>
    </row>
    <row r="1057" spans="1:3">
      <c r="A1057" s="58"/>
      <c r="B1057" s="5"/>
      <c r="C1057" s="5"/>
    </row>
    <row r="1058" spans="1:3">
      <c r="A1058" s="58"/>
      <c r="B1058" s="5"/>
      <c r="C1058" s="5"/>
    </row>
    <row r="1059" spans="1:3">
      <c r="A1059" s="58"/>
      <c r="B1059" s="5"/>
      <c r="C1059" s="5"/>
    </row>
    <row r="1060" spans="1:3">
      <c r="A1060" s="58"/>
      <c r="B1060" s="5"/>
      <c r="C1060" s="5"/>
    </row>
    <row r="1061" spans="1:3">
      <c r="A1061" s="58"/>
      <c r="B1061" s="5"/>
      <c r="C1061" s="5"/>
    </row>
    <row r="1062" spans="1:3">
      <c r="A1062" s="58"/>
      <c r="B1062" s="5"/>
      <c r="C1062" s="5"/>
    </row>
    <row r="1063" spans="1:3">
      <c r="A1063" s="58"/>
      <c r="B1063" s="5"/>
      <c r="C1063" s="5"/>
    </row>
    <row r="1064" spans="1:3">
      <c r="A1064" s="58"/>
      <c r="B1064" s="5"/>
      <c r="C1064" s="5"/>
    </row>
    <row r="1065" spans="1:3">
      <c r="A1065" s="58"/>
      <c r="B1065" s="5"/>
      <c r="C1065" s="5"/>
    </row>
    <row r="1066" spans="1:3">
      <c r="A1066" s="58"/>
      <c r="B1066" s="5"/>
      <c r="C1066" s="5"/>
    </row>
    <row r="1067" spans="1:3">
      <c r="A1067" s="58"/>
      <c r="B1067" s="5"/>
      <c r="C1067" s="5"/>
    </row>
    <row r="1068" spans="1:3">
      <c r="A1068" s="58"/>
      <c r="B1068" s="5"/>
      <c r="C1068" s="5"/>
    </row>
    <row r="1069" spans="1:3">
      <c r="A1069" s="58"/>
      <c r="B1069" s="5"/>
      <c r="C1069" s="5"/>
    </row>
    <row r="1070" spans="1:3">
      <c r="A1070" s="58"/>
      <c r="B1070" s="5"/>
      <c r="C1070" s="5"/>
    </row>
    <row r="1071" spans="1:3">
      <c r="A1071" s="58"/>
      <c r="B1071" s="5"/>
      <c r="C1071" s="5"/>
    </row>
    <row r="1072" spans="1:3">
      <c r="A1072" s="58"/>
      <c r="B1072" s="5"/>
      <c r="C1072" s="5"/>
    </row>
    <row r="1073" spans="1:3">
      <c r="A1073" s="58"/>
      <c r="B1073" s="5"/>
      <c r="C1073" s="5"/>
    </row>
    <row r="1074" spans="1:3">
      <c r="A1074" s="58"/>
      <c r="B1074" s="5"/>
      <c r="C1074" s="5"/>
    </row>
    <row r="1075" spans="1:3">
      <c r="A1075" s="58"/>
      <c r="B1075" s="5"/>
      <c r="C1075" s="5"/>
    </row>
    <row r="1076" spans="1:3">
      <c r="A1076" s="58"/>
      <c r="B1076" s="5"/>
      <c r="C1076" s="5"/>
    </row>
    <row r="1077" spans="1:3">
      <c r="A1077" s="58"/>
      <c r="B1077" s="5"/>
      <c r="C1077" s="5"/>
    </row>
    <row r="1078" spans="1:3">
      <c r="A1078" s="58"/>
      <c r="B1078" s="5"/>
      <c r="C1078" s="5"/>
    </row>
    <row r="1079" spans="1:3">
      <c r="A1079" s="58"/>
      <c r="B1079" s="5"/>
      <c r="C1079" s="5"/>
    </row>
    <row r="1080" spans="1:3">
      <c r="A1080" s="58"/>
      <c r="B1080" s="5"/>
      <c r="C1080" s="5"/>
    </row>
    <row r="1081" spans="1:3">
      <c r="A1081" s="58"/>
      <c r="B1081" s="5"/>
      <c r="C1081" s="5"/>
    </row>
    <row r="1082" spans="1:3">
      <c r="A1082" s="58"/>
      <c r="B1082" s="5"/>
      <c r="C1082" s="5"/>
    </row>
    <row r="1083" spans="1:3">
      <c r="A1083" s="58"/>
      <c r="B1083" s="5"/>
      <c r="C1083" s="5"/>
    </row>
    <row r="1084" spans="1:3">
      <c r="A1084" s="58"/>
      <c r="B1084" s="5"/>
      <c r="C1084" s="5"/>
    </row>
    <row r="1085" spans="1:3">
      <c r="A1085" s="58"/>
      <c r="B1085" s="5"/>
      <c r="C1085" s="5"/>
    </row>
    <row r="1086" spans="1:3">
      <c r="A1086" s="58"/>
      <c r="B1086" s="5"/>
      <c r="C1086" s="5"/>
    </row>
    <row r="1087" spans="1:3">
      <c r="A1087" s="58"/>
      <c r="B1087" s="5"/>
      <c r="C1087" s="5"/>
    </row>
    <row r="1088" spans="1:3">
      <c r="A1088" s="58"/>
      <c r="B1088" s="5"/>
      <c r="C1088" s="5"/>
    </row>
    <row r="1089" spans="1:3">
      <c r="A1089" s="58"/>
      <c r="B1089" s="5"/>
      <c r="C1089" s="5"/>
    </row>
    <row r="1090" spans="1:3">
      <c r="A1090" s="58"/>
      <c r="B1090" s="5"/>
      <c r="C1090" s="5"/>
    </row>
    <row r="1091" spans="1:3">
      <c r="A1091" s="58"/>
      <c r="B1091" s="5"/>
      <c r="C1091" s="5"/>
    </row>
    <row r="1092" spans="1:3">
      <c r="A1092" s="58"/>
      <c r="B1092" s="5"/>
      <c r="C1092" s="5"/>
    </row>
    <row r="1093" spans="1:3">
      <c r="A1093" s="58"/>
      <c r="B1093" s="5"/>
      <c r="C1093" s="5"/>
    </row>
    <row r="1094" spans="1:3">
      <c r="A1094" s="58"/>
      <c r="B1094" s="5"/>
      <c r="C1094" s="5"/>
    </row>
    <row r="1095" spans="1:3">
      <c r="A1095" s="58"/>
      <c r="B1095" s="5"/>
      <c r="C1095" s="5"/>
    </row>
    <row r="1096" spans="1:3">
      <c r="A1096" s="58"/>
      <c r="B1096" s="5"/>
      <c r="C1096" s="5"/>
    </row>
    <row r="1097" spans="1:3">
      <c r="A1097" s="58"/>
      <c r="B1097" s="5"/>
      <c r="C1097" s="5"/>
    </row>
    <row r="1098" spans="1:3">
      <c r="A1098" s="58"/>
      <c r="B1098" s="5"/>
      <c r="C1098" s="5"/>
    </row>
    <row r="1099" spans="1:3">
      <c r="A1099" s="58"/>
      <c r="B1099" s="5"/>
      <c r="C1099" s="5"/>
    </row>
    <row r="1100" spans="1:3">
      <c r="A1100" s="58"/>
      <c r="B1100" s="5"/>
      <c r="C1100" s="5"/>
    </row>
    <row r="1101" spans="1:3">
      <c r="A1101" s="58"/>
      <c r="B1101" s="5"/>
      <c r="C1101" s="5"/>
    </row>
    <row r="1102" spans="1:3">
      <c r="A1102" s="58"/>
      <c r="B1102" s="5"/>
      <c r="C1102" s="5"/>
    </row>
    <row r="1103" spans="1:3">
      <c r="A1103" s="58"/>
      <c r="B1103" s="5"/>
      <c r="C1103" s="5"/>
    </row>
    <row r="1104" spans="1:3">
      <c r="A1104" s="58"/>
      <c r="B1104" s="5"/>
      <c r="C1104" s="5"/>
    </row>
    <row r="1105" spans="1:3">
      <c r="A1105" s="58"/>
      <c r="B1105" s="5"/>
      <c r="C1105" s="5"/>
    </row>
    <row r="1106" spans="1:3">
      <c r="A1106" s="58"/>
      <c r="B1106" s="5"/>
      <c r="C1106" s="5"/>
    </row>
    <row r="1107" spans="1:3">
      <c r="A1107" s="58"/>
      <c r="B1107" s="5"/>
      <c r="C1107" s="5"/>
    </row>
    <row r="1108" spans="1:3">
      <c r="A1108" s="58"/>
      <c r="B1108" s="5"/>
      <c r="C1108" s="5"/>
    </row>
    <row r="1109" spans="1:3">
      <c r="A1109" s="58"/>
      <c r="B1109" s="5"/>
      <c r="C1109" s="5"/>
    </row>
    <row r="1110" spans="1:3">
      <c r="A1110" s="58"/>
      <c r="B1110" s="5"/>
      <c r="C1110" s="5"/>
    </row>
    <row r="1111" spans="1:3">
      <c r="A1111" s="58"/>
      <c r="B1111" s="5"/>
      <c r="C1111" s="5"/>
    </row>
    <row r="1112" spans="1:3">
      <c r="A1112" s="58"/>
      <c r="B1112" s="5"/>
      <c r="C1112" s="5"/>
    </row>
    <row r="1113" spans="1:3">
      <c r="A1113" s="58"/>
      <c r="B1113" s="5"/>
      <c r="C1113" s="5"/>
    </row>
    <row r="1114" spans="1:3">
      <c r="A1114" s="58"/>
      <c r="B1114" s="5"/>
      <c r="C1114" s="5"/>
    </row>
    <row r="1115" spans="1:3">
      <c r="A1115" s="58"/>
      <c r="B1115" s="5"/>
      <c r="C1115" s="5"/>
    </row>
    <row r="1116" spans="1:3">
      <c r="A1116" s="58"/>
      <c r="B1116" s="5"/>
      <c r="C1116" s="5"/>
    </row>
    <row r="1117" spans="1:3">
      <c r="A1117" s="58"/>
      <c r="B1117" s="5"/>
      <c r="C1117" s="5"/>
    </row>
    <row r="1118" spans="1:3">
      <c r="A1118" s="58"/>
      <c r="B1118" s="5"/>
      <c r="C1118" s="5"/>
    </row>
    <row r="1119" spans="1:3">
      <c r="A1119" s="58"/>
      <c r="B1119" s="5"/>
      <c r="C1119" s="5"/>
    </row>
    <row r="1120" spans="1:3">
      <c r="A1120" s="58"/>
      <c r="B1120" s="5"/>
      <c r="C1120" s="5"/>
    </row>
    <row r="1121" spans="1:3">
      <c r="A1121" s="58"/>
      <c r="B1121" s="5"/>
      <c r="C1121" s="5"/>
    </row>
    <row r="1122" spans="1:3">
      <c r="A1122" s="58"/>
      <c r="B1122" s="5"/>
      <c r="C1122" s="5"/>
    </row>
    <row r="1123" spans="1:3">
      <c r="A1123" s="58"/>
      <c r="B1123" s="5"/>
      <c r="C1123" s="5"/>
    </row>
    <row r="1124" spans="1:3">
      <c r="A1124" s="58"/>
      <c r="B1124" s="5"/>
      <c r="C1124" s="5"/>
    </row>
    <row r="1125" spans="1:3">
      <c r="A1125" s="58"/>
      <c r="B1125" s="5"/>
      <c r="C1125" s="5"/>
    </row>
    <row r="1126" spans="1:3">
      <c r="A1126" s="58"/>
      <c r="B1126" s="5"/>
      <c r="C1126" s="5"/>
    </row>
    <row r="1127" spans="1:3">
      <c r="A1127" s="58"/>
      <c r="B1127" s="5"/>
      <c r="C1127" s="5"/>
    </row>
    <row r="1128" spans="1:3">
      <c r="A1128" s="58"/>
      <c r="B1128" s="5"/>
      <c r="C1128" s="5"/>
    </row>
    <row r="1129" spans="1:3">
      <c r="A1129" s="58"/>
      <c r="B1129" s="5"/>
      <c r="C1129" s="5"/>
    </row>
    <row r="1130" spans="1:3">
      <c r="A1130" s="58"/>
      <c r="B1130" s="5"/>
      <c r="C1130" s="5"/>
    </row>
    <row r="1131" spans="1:3">
      <c r="A1131" s="58"/>
      <c r="B1131" s="5"/>
      <c r="C1131" s="5"/>
    </row>
    <row r="1132" spans="1:3">
      <c r="A1132" s="58"/>
      <c r="B1132" s="5"/>
      <c r="C1132" s="5"/>
    </row>
    <row r="1133" spans="1:3">
      <c r="A1133" s="58"/>
      <c r="B1133" s="5"/>
      <c r="C1133" s="5"/>
    </row>
    <row r="1134" spans="1:3">
      <c r="A1134" s="58"/>
      <c r="B1134" s="5"/>
      <c r="C1134" s="5"/>
    </row>
    <row r="1135" spans="1:3">
      <c r="A1135" s="58"/>
      <c r="B1135" s="5"/>
      <c r="C1135" s="5"/>
    </row>
    <row r="1136" spans="1:3">
      <c r="A1136" s="58"/>
      <c r="B1136" s="5"/>
      <c r="C1136" s="5"/>
    </row>
    <row r="1137" spans="1:3">
      <c r="A1137" s="58"/>
      <c r="B1137" s="5"/>
      <c r="C1137" s="5"/>
    </row>
    <row r="1138" spans="1:3">
      <c r="A1138" s="58"/>
      <c r="B1138" s="5"/>
      <c r="C1138" s="5"/>
    </row>
    <row r="1139" spans="1:3">
      <c r="A1139" s="58"/>
      <c r="B1139" s="5"/>
      <c r="C1139" s="5"/>
    </row>
    <row r="1140" spans="1:3">
      <c r="A1140" s="58"/>
      <c r="B1140" s="5"/>
      <c r="C1140" s="5"/>
    </row>
    <row r="1141" spans="1:3">
      <c r="A1141" s="58"/>
      <c r="B1141" s="5"/>
      <c r="C1141" s="5"/>
    </row>
    <row r="1142" spans="1:3">
      <c r="A1142" s="58"/>
      <c r="B1142" s="5"/>
      <c r="C1142" s="5"/>
    </row>
    <row r="1143" spans="1:3">
      <c r="A1143" s="58"/>
      <c r="B1143" s="5"/>
      <c r="C1143" s="5"/>
    </row>
    <row r="1144" spans="1:3">
      <c r="A1144" s="58"/>
      <c r="B1144" s="5"/>
      <c r="C1144" s="5"/>
    </row>
    <row r="1145" spans="1:3">
      <c r="A1145" s="58"/>
      <c r="B1145" s="5"/>
      <c r="C1145" s="5"/>
    </row>
    <row r="1146" spans="1:3">
      <c r="A1146" s="58"/>
      <c r="B1146" s="5"/>
      <c r="C1146" s="5"/>
    </row>
    <row r="1147" spans="1:3">
      <c r="A1147" s="58"/>
      <c r="B1147" s="5"/>
      <c r="C1147" s="5"/>
    </row>
    <row r="1148" spans="1:3">
      <c r="A1148" s="58"/>
      <c r="B1148" s="5"/>
      <c r="C1148" s="5"/>
    </row>
    <row r="1149" spans="1:3">
      <c r="A1149" s="58"/>
      <c r="B1149" s="5"/>
      <c r="C1149" s="5"/>
    </row>
    <row r="1150" spans="1:3">
      <c r="A1150" s="58"/>
      <c r="B1150" s="5"/>
      <c r="C1150" s="5"/>
    </row>
    <row r="1151" spans="1:3">
      <c r="A1151" s="58"/>
      <c r="B1151" s="5"/>
      <c r="C1151" s="5"/>
    </row>
    <row r="1152" spans="1:3">
      <c r="A1152" s="58"/>
      <c r="B1152" s="5"/>
      <c r="C1152" s="5"/>
    </row>
    <row r="1153" spans="1:3">
      <c r="A1153" s="58"/>
      <c r="B1153" s="5"/>
      <c r="C1153" s="5"/>
    </row>
    <row r="1154" spans="1:3">
      <c r="A1154" s="58"/>
      <c r="B1154" s="5"/>
      <c r="C1154" s="5"/>
    </row>
    <row r="1155" spans="1:3">
      <c r="A1155" s="58"/>
      <c r="B1155" s="5"/>
      <c r="C1155" s="5"/>
    </row>
    <row r="1156" spans="1:3">
      <c r="A1156" s="58"/>
      <c r="B1156" s="5"/>
      <c r="C1156" s="5"/>
    </row>
    <row r="1157" spans="1:3">
      <c r="A1157" s="58"/>
      <c r="B1157" s="5"/>
      <c r="C1157" s="5"/>
    </row>
    <row r="1158" spans="1:3">
      <c r="A1158" s="58"/>
      <c r="B1158" s="5"/>
      <c r="C1158" s="5"/>
    </row>
    <row r="1159" spans="1:3">
      <c r="A1159" s="58"/>
      <c r="B1159" s="5"/>
      <c r="C1159" s="5"/>
    </row>
    <row r="1160" spans="1:3">
      <c r="A1160" s="58"/>
      <c r="B1160" s="5"/>
      <c r="C1160" s="5"/>
    </row>
    <row r="1161" spans="1:3">
      <c r="A1161" s="58"/>
      <c r="B1161" s="5"/>
      <c r="C1161" s="5"/>
    </row>
    <row r="1162" spans="1:3">
      <c r="A1162" s="58"/>
      <c r="B1162" s="5"/>
      <c r="C1162" s="5"/>
    </row>
    <row r="1163" spans="1:3">
      <c r="A1163" s="58"/>
      <c r="B1163" s="5"/>
      <c r="C1163" s="5"/>
    </row>
    <row r="1164" spans="1:3">
      <c r="A1164" s="58"/>
      <c r="B1164" s="5"/>
      <c r="C1164" s="5"/>
    </row>
    <row r="1165" spans="1:3">
      <c r="A1165" s="58"/>
      <c r="B1165" s="5"/>
      <c r="C1165" s="5"/>
    </row>
    <row r="1166" spans="1:3">
      <c r="A1166" s="58"/>
      <c r="B1166" s="5"/>
      <c r="C1166" s="5"/>
    </row>
    <row r="1167" spans="1:3">
      <c r="A1167" s="58"/>
      <c r="B1167" s="5"/>
      <c r="C1167" s="5"/>
    </row>
    <row r="1168" spans="1:3">
      <c r="A1168" s="58"/>
      <c r="B1168" s="5"/>
      <c r="C1168" s="5"/>
    </row>
    <row r="1169" spans="1:3">
      <c r="A1169" s="58"/>
      <c r="B1169" s="5"/>
      <c r="C1169" s="5"/>
    </row>
    <row r="1170" spans="1:3">
      <c r="A1170" s="58"/>
      <c r="B1170" s="5"/>
      <c r="C1170" s="5"/>
    </row>
    <row r="1171" spans="1:3">
      <c r="A1171" s="58"/>
      <c r="B1171" s="5"/>
      <c r="C1171" s="5"/>
    </row>
    <row r="1172" spans="1:3">
      <c r="A1172" s="58"/>
      <c r="B1172" s="5"/>
      <c r="C1172" s="5"/>
    </row>
    <row r="1173" spans="1:3">
      <c r="A1173" s="58"/>
      <c r="B1173" s="5"/>
      <c r="C1173" s="5"/>
    </row>
    <row r="1174" spans="1:3">
      <c r="A1174" s="58"/>
      <c r="B1174" s="5"/>
      <c r="C1174" s="5"/>
    </row>
    <row r="1175" spans="1:3">
      <c r="A1175" s="58"/>
      <c r="B1175" s="5"/>
      <c r="C1175" s="5"/>
    </row>
    <row r="1176" spans="1:3">
      <c r="A1176" s="58"/>
      <c r="B1176" s="5"/>
      <c r="C1176" s="5"/>
    </row>
    <row r="1177" spans="1:3">
      <c r="A1177" s="58"/>
      <c r="B1177" s="5"/>
      <c r="C1177" s="5"/>
    </row>
    <row r="1178" spans="1:3">
      <c r="A1178" s="58"/>
      <c r="B1178" s="5"/>
      <c r="C1178" s="5"/>
    </row>
    <row r="1179" spans="1:3">
      <c r="A1179" s="58"/>
      <c r="B1179" s="5"/>
      <c r="C1179" s="5"/>
    </row>
    <row r="1180" spans="1:3">
      <c r="A1180" s="58"/>
      <c r="B1180" s="5"/>
      <c r="C1180" s="5"/>
    </row>
    <row r="1181" spans="1:3">
      <c r="A1181" s="58"/>
      <c r="B1181" s="5"/>
      <c r="C1181" s="5"/>
    </row>
    <row r="1182" spans="1:3">
      <c r="A1182" s="58"/>
      <c r="B1182" s="5"/>
      <c r="C1182" s="5"/>
    </row>
    <row r="1183" spans="1:3">
      <c r="A1183" s="58"/>
      <c r="B1183" s="5"/>
      <c r="C1183" s="5"/>
    </row>
    <row r="1184" spans="1:3">
      <c r="A1184" s="58"/>
      <c r="B1184" s="5"/>
      <c r="C1184" s="5"/>
    </row>
    <row r="1185" spans="1:3">
      <c r="A1185" s="58"/>
      <c r="B1185" s="5"/>
      <c r="C1185" s="5"/>
    </row>
    <row r="1186" spans="1:3">
      <c r="A1186" s="58"/>
      <c r="B1186" s="5"/>
      <c r="C1186" s="5"/>
    </row>
    <row r="1187" spans="1:3">
      <c r="A1187" s="58"/>
      <c r="B1187" s="5"/>
      <c r="C1187" s="5"/>
    </row>
    <row r="1188" spans="1:3">
      <c r="A1188" s="58"/>
      <c r="B1188" s="5"/>
      <c r="C1188" s="5"/>
    </row>
    <row r="1189" spans="1:3">
      <c r="A1189" s="58"/>
      <c r="B1189" s="5"/>
      <c r="C1189" s="5"/>
    </row>
    <row r="1190" spans="1:3">
      <c r="A1190" s="58"/>
      <c r="B1190" s="5"/>
      <c r="C1190" s="5"/>
    </row>
    <row r="1191" spans="1:3">
      <c r="A1191" s="58"/>
      <c r="B1191" s="5"/>
      <c r="C1191" s="5"/>
    </row>
    <row r="1192" spans="1:3">
      <c r="A1192" s="58"/>
      <c r="B1192" s="5"/>
      <c r="C1192" s="5"/>
    </row>
    <row r="1193" spans="1:3">
      <c r="A1193" s="58"/>
      <c r="B1193" s="5"/>
      <c r="C1193" s="5"/>
    </row>
    <row r="1194" spans="1:3">
      <c r="A1194" s="58"/>
      <c r="B1194" s="5"/>
      <c r="C1194" s="5"/>
    </row>
    <row r="1195" spans="1:3">
      <c r="A1195" s="58"/>
      <c r="B1195" s="5"/>
      <c r="C1195" s="5"/>
    </row>
    <row r="1196" spans="1:3">
      <c r="A1196" s="58"/>
      <c r="B1196" s="5"/>
      <c r="C1196" s="5"/>
    </row>
    <row r="1197" spans="1:3">
      <c r="A1197" s="58"/>
      <c r="B1197" s="5"/>
      <c r="C1197" s="5"/>
    </row>
    <row r="1198" spans="1:3">
      <c r="A1198" s="58"/>
      <c r="B1198" s="5"/>
      <c r="C1198" s="5"/>
    </row>
    <row r="1199" spans="1:3">
      <c r="A1199" s="58"/>
      <c r="B1199" s="5"/>
      <c r="C1199" s="5"/>
    </row>
    <row r="1200" spans="1:3">
      <c r="A1200" s="58"/>
      <c r="B1200" s="5"/>
      <c r="C1200" s="5"/>
    </row>
    <row r="1201" spans="1:3">
      <c r="A1201" s="58"/>
      <c r="B1201" s="5"/>
      <c r="C1201" s="5"/>
    </row>
    <row r="1202" spans="1:3">
      <c r="A1202" s="58"/>
      <c r="B1202" s="5"/>
      <c r="C1202" s="5"/>
    </row>
    <row r="1203" spans="1:3">
      <c r="A1203" s="58"/>
      <c r="B1203" s="5"/>
      <c r="C1203" s="5"/>
    </row>
    <row r="1204" spans="1:3">
      <c r="A1204" s="58"/>
      <c r="B1204" s="5"/>
      <c r="C1204" s="5"/>
    </row>
    <row r="1205" spans="1:3">
      <c r="A1205" s="58"/>
      <c r="B1205" s="5"/>
      <c r="C1205" s="5"/>
    </row>
    <row r="1206" spans="1:3">
      <c r="A1206" s="58"/>
      <c r="B1206" s="5"/>
      <c r="C1206" s="5"/>
    </row>
    <row r="1207" spans="1:3">
      <c r="A1207" s="58"/>
      <c r="B1207" s="5"/>
      <c r="C1207" s="5"/>
    </row>
    <row r="1208" spans="1:3">
      <c r="A1208" s="58"/>
      <c r="B1208" s="5"/>
      <c r="C1208" s="5"/>
    </row>
    <row r="1209" spans="1:3">
      <c r="A1209" s="58"/>
      <c r="B1209" s="5"/>
      <c r="C1209" s="5"/>
    </row>
    <row r="1210" spans="1:3">
      <c r="A1210" s="58"/>
      <c r="B1210" s="5"/>
      <c r="C1210" s="5"/>
    </row>
    <row r="1211" spans="1:3">
      <c r="A1211" s="58"/>
      <c r="B1211" s="5"/>
      <c r="C1211" s="5"/>
    </row>
    <row r="1212" spans="1:3">
      <c r="A1212" s="58"/>
      <c r="B1212" s="5"/>
      <c r="C1212" s="5"/>
    </row>
    <row r="1213" spans="1:3">
      <c r="A1213" s="58"/>
      <c r="B1213" s="5"/>
      <c r="C1213" s="5"/>
    </row>
    <row r="1214" spans="1:3">
      <c r="A1214" s="58"/>
      <c r="B1214" s="5"/>
      <c r="C1214" s="5"/>
    </row>
    <row r="1215" spans="1:3">
      <c r="A1215" s="58"/>
      <c r="B1215" s="5"/>
      <c r="C1215" s="5"/>
    </row>
    <row r="1216" spans="1:3">
      <c r="A1216" s="58"/>
      <c r="B1216" s="5"/>
      <c r="C1216" s="5"/>
    </row>
    <row r="1217" spans="1:3">
      <c r="A1217" s="58"/>
      <c r="B1217" s="5"/>
      <c r="C1217" s="5"/>
    </row>
    <row r="1218" spans="1:3">
      <c r="A1218" s="58"/>
      <c r="B1218" s="5"/>
      <c r="C1218" s="5"/>
    </row>
    <row r="1219" spans="1:3">
      <c r="A1219" s="58"/>
      <c r="B1219" s="5"/>
      <c r="C1219" s="5"/>
    </row>
    <row r="1220" spans="1:3">
      <c r="A1220" s="58"/>
      <c r="B1220" s="5"/>
      <c r="C1220" s="5"/>
    </row>
    <row r="1221" spans="1:3">
      <c r="A1221" s="58"/>
      <c r="B1221" s="5"/>
      <c r="C1221" s="5"/>
    </row>
    <row r="1222" spans="1:3">
      <c r="A1222" s="58"/>
      <c r="B1222" s="5"/>
      <c r="C1222" s="5"/>
    </row>
    <row r="1223" spans="1:3">
      <c r="A1223" s="58"/>
      <c r="B1223" s="5"/>
      <c r="C1223" s="5"/>
    </row>
    <row r="1224" spans="1:3">
      <c r="A1224" s="58"/>
      <c r="B1224" s="5"/>
      <c r="C1224" s="5"/>
    </row>
    <row r="1225" spans="1:3">
      <c r="A1225" s="58"/>
      <c r="B1225" s="5"/>
      <c r="C1225" s="5"/>
    </row>
    <row r="1226" spans="1:3">
      <c r="A1226" s="58"/>
      <c r="B1226" s="5"/>
      <c r="C1226" s="5"/>
    </row>
    <row r="1227" spans="1:3">
      <c r="A1227" s="58"/>
      <c r="B1227" s="5"/>
      <c r="C1227" s="5"/>
    </row>
    <row r="1228" spans="1:3">
      <c r="A1228" s="58"/>
      <c r="B1228" s="5"/>
      <c r="C1228" s="5"/>
    </row>
    <row r="1229" spans="1:3">
      <c r="A1229" s="58"/>
      <c r="B1229" s="5"/>
      <c r="C1229" s="5"/>
    </row>
    <row r="1230" spans="1:3">
      <c r="A1230" s="58"/>
      <c r="B1230" s="5"/>
      <c r="C1230" s="5"/>
    </row>
    <row r="1231" spans="1:3">
      <c r="A1231" s="58"/>
      <c r="B1231" s="5"/>
      <c r="C1231" s="5"/>
    </row>
    <row r="1232" spans="1:3">
      <c r="A1232" s="58"/>
      <c r="B1232" s="5"/>
      <c r="C1232" s="5"/>
    </row>
    <row r="1233" spans="1:3">
      <c r="A1233" s="58"/>
      <c r="B1233" s="5"/>
      <c r="C1233" s="5"/>
    </row>
    <row r="1234" spans="1:3">
      <c r="A1234" s="58"/>
      <c r="B1234" s="5"/>
      <c r="C1234" s="5"/>
    </row>
    <row r="1235" spans="1:3">
      <c r="A1235" s="58"/>
      <c r="B1235" s="5"/>
      <c r="C1235" s="5"/>
    </row>
    <row r="1236" spans="1:3">
      <c r="A1236" s="58"/>
      <c r="B1236" s="5"/>
      <c r="C1236" s="5"/>
    </row>
    <row r="1237" spans="1:3">
      <c r="A1237" s="58"/>
      <c r="B1237" s="5"/>
      <c r="C1237" s="5"/>
    </row>
    <row r="1238" spans="1:3">
      <c r="A1238" s="58"/>
      <c r="B1238" s="5"/>
      <c r="C1238" s="5"/>
    </row>
    <row r="1239" spans="1:3">
      <c r="A1239" s="58"/>
      <c r="B1239" s="5"/>
      <c r="C1239" s="5"/>
    </row>
    <row r="1240" spans="1:3">
      <c r="A1240" s="58"/>
      <c r="B1240" s="5"/>
      <c r="C1240" s="5"/>
    </row>
    <row r="1241" spans="1:3">
      <c r="A1241" s="58"/>
      <c r="B1241" s="5"/>
      <c r="C1241" s="5"/>
    </row>
    <row r="1242" spans="1:3">
      <c r="A1242" s="58"/>
      <c r="B1242" s="5"/>
      <c r="C1242" s="5"/>
    </row>
    <row r="1243" spans="1:3">
      <c r="A1243" s="58"/>
      <c r="B1243" s="5"/>
      <c r="C1243" s="5"/>
    </row>
    <row r="1244" spans="1:3">
      <c r="A1244" s="58"/>
      <c r="B1244" s="5"/>
      <c r="C1244" s="5"/>
    </row>
    <row r="1245" spans="1:3">
      <c r="A1245" s="58"/>
      <c r="B1245" s="5"/>
      <c r="C1245" s="5"/>
    </row>
    <row r="1246" spans="1:3">
      <c r="A1246" s="58"/>
      <c r="B1246" s="5"/>
      <c r="C1246" s="5"/>
    </row>
    <row r="1247" spans="1:3">
      <c r="A1247" s="58"/>
      <c r="B1247" s="5"/>
      <c r="C1247" s="5"/>
    </row>
    <row r="1248" spans="1:3">
      <c r="A1248" s="58"/>
      <c r="B1248" s="5"/>
      <c r="C1248" s="5"/>
    </row>
    <row r="1249" spans="1:3">
      <c r="A1249" s="58"/>
      <c r="B1249" s="5"/>
      <c r="C1249" s="5"/>
    </row>
    <row r="1250" spans="1:3">
      <c r="A1250" s="58"/>
      <c r="B1250" s="5"/>
      <c r="C1250" s="5"/>
    </row>
    <row r="1251" spans="1:3">
      <c r="A1251" s="58"/>
      <c r="B1251" s="5"/>
      <c r="C1251" s="5"/>
    </row>
    <row r="1252" spans="1:3">
      <c r="A1252" s="58"/>
      <c r="B1252" s="5"/>
      <c r="C1252" s="5"/>
    </row>
    <row r="1253" spans="1:3">
      <c r="A1253" s="58"/>
      <c r="B1253" s="5"/>
      <c r="C1253" s="5"/>
    </row>
    <row r="1254" spans="1:3">
      <c r="A1254" s="58"/>
      <c r="B1254" s="5"/>
      <c r="C1254" s="5"/>
    </row>
    <row r="1255" spans="1:3">
      <c r="A1255" s="58"/>
      <c r="B1255" s="5"/>
      <c r="C1255" s="5"/>
    </row>
    <row r="1256" spans="1:3">
      <c r="A1256" s="58"/>
      <c r="B1256" s="5"/>
      <c r="C1256" s="5"/>
    </row>
    <row r="1257" spans="1:3">
      <c r="A1257" s="58"/>
      <c r="B1257" s="5"/>
      <c r="C1257" s="5"/>
    </row>
    <row r="1258" spans="1:3">
      <c r="A1258" s="58"/>
      <c r="B1258" s="5"/>
      <c r="C1258" s="5"/>
    </row>
    <row r="1259" spans="1:3">
      <c r="A1259" s="58"/>
      <c r="B1259" s="5"/>
      <c r="C1259" s="5"/>
    </row>
    <row r="1260" spans="1:3">
      <c r="A1260" s="58"/>
      <c r="B1260" s="5"/>
      <c r="C1260" s="5"/>
    </row>
    <row r="1261" spans="1:3">
      <c r="A1261" s="58"/>
      <c r="B1261" s="5"/>
      <c r="C1261" s="5"/>
    </row>
    <row r="1262" spans="1:3">
      <c r="A1262" s="58"/>
      <c r="B1262" s="5"/>
      <c r="C1262" s="5"/>
    </row>
    <row r="1263" spans="1:3">
      <c r="A1263" s="58"/>
      <c r="B1263" s="5"/>
      <c r="C1263" s="5"/>
    </row>
    <row r="1264" spans="1:3">
      <c r="A1264" s="58"/>
      <c r="B1264" s="5"/>
      <c r="C1264" s="5"/>
    </row>
    <row r="1265" spans="1:3">
      <c r="A1265" s="58"/>
      <c r="B1265" s="5"/>
      <c r="C1265" s="5"/>
    </row>
    <row r="1266" spans="1:3">
      <c r="A1266" s="58"/>
      <c r="B1266" s="5"/>
      <c r="C1266" s="5"/>
    </row>
    <row r="1267" spans="1:3">
      <c r="A1267" s="58"/>
      <c r="B1267" s="5"/>
      <c r="C1267" s="5"/>
    </row>
    <row r="1268" spans="1:3">
      <c r="A1268" s="58"/>
      <c r="B1268" s="5"/>
      <c r="C1268" s="5"/>
    </row>
    <row r="1269" spans="1:3">
      <c r="A1269" s="58"/>
      <c r="B1269" s="5"/>
      <c r="C1269" s="5"/>
    </row>
    <row r="1270" spans="1:3">
      <c r="A1270" s="58"/>
      <c r="B1270" s="5"/>
      <c r="C1270" s="5"/>
    </row>
    <row r="1271" spans="1:3">
      <c r="A1271" s="58"/>
      <c r="B1271" s="5"/>
      <c r="C1271" s="5"/>
    </row>
    <row r="1272" spans="1:3">
      <c r="A1272" s="58"/>
      <c r="B1272" s="5"/>
      <c r="C1272" s="5"/>
    </row>
    <row r="1273" spans="1:3">
      <c r="A1273" s="58"/>
      <c r="B1273" s="5"/>
      <c r="C1273" s="5"/>
    </row>
    <row r="1274" spans="1:3">
      <c r="A1274" s="58"/>
      <c r="B1274" s="5"/>
      <c r="C1274" s="5"/>
    </row>
    <row r="1275" spans="1:3">
      <c r="A1275" s="58"/>
      <c r="B1275" s="5"/>
      <c r="C1275" s="5"/>
    </row>
    <row r="1276" spans="1:3">
      <c r="A1276" s="58"/>
      <c r="B1276" s="5"/>
      <c r="C1276" s="5"/>
    </row>
    <row r="1277" spans="1:3">
      <c r="A1277" s="58"/>
      <c r="B1277" s="5"/>
      <c r="C1277" s="5"/>
    </row>
    <row r="1278" spans="1:3">
      <c r="A1278" s="58"/>
      <c r="B1278" s="5"/>
      <c r="C1278" s="5"/>
    </row>
    <row r="1279" spans="1:3">
      <c r="A1279" s="58"/>
      <c r="B1279" s="5"/>
      <c r="C1279" s="5"/>
    </row>
    <row r="1280" spans="1:3">
      <c r="A1280" s="58"/>
      <c r="B1280" s="5"/>
      <c r="C1280" s="5"/>
    </row>
    <row r="1281" spans="1:3">
      <c r="A1281" s="58"/>
      <c r="B1281" s="5"/>
      <c r="C1281" s="5"/>
    </row>
    <row r="1282" spans="1:3">
      <c r="A1282" s="58"/>
      <c r="B1282" s="5"/>
      <c r="C1282" s="5"/>
    </row>
    <row r="1283" spans="1:3">
      <c r="A1283" s="58"/>
      <c r="B1283" s="5"/>
      <c r="C1283" s="5"/>
    </row>
    <row r="1284" spans="1:3">
      <c r="A1284" s="58"/>
      <c r="B1284" s="5"/>
      <c r="C1284" s="5"/>
    </row>
    <row r="1285" spans="1:3">
      <c r="A1285" s="58"/>
      <c r="B1285" s="5"/>
      <c r="C1285" s="5"/>
    </row>
    <row r="1286" spans="1:3">
      <c r="A1286" s="58"/>
      <c r="B1286" s="5"/>
      <c r="C1286" s="5"/>
    </row>
    <row r="1287" spans="1:3">
      <c r="A1287" s="58"/>
      <c r="B1287" s="5"/>
      <c r="C1287" s="5"/>
    </row>
    <row r="1288" spans="1:3">
      <c r="A1288" s="58"/>
      <c r="B1288" s="5"/>
      <c r="C1288" s="5"/>
    </row>
    <row r="1289" spans="1:3">
      <c r="A1289" s="58"/>
      <c r="B1289" s="5"/>
      <c r="C1289" s="5"/>
    </row>
    <row r="1290" spans="1:3">
      <c r="A1290" s="58"/>
      <c r="B1290" s="5"/>
      <c r="C1290" s="5"/>
    </row>
    <row r="1291" spans="1:3">
      <c r="A1291" s="58"/>
      <c r="B1291" s="5"/>
      <c r="C1291" s="5"/>
    </row>
    <row r="1292" spans="1:3">
      <c r="A1292" s="58"/>
      <c r="B1292" s="5"/>
      <c r="C1292" s="5"/>
    </row>
    <row r="1293" spans="1:3">
      <c r="A1293" s="58"/>
      <c r="B1293" s="5"/>
      <c r="C1293" s="5"/>
    </row>
    <row r="1294" spans="1:3">
      <c r="A1294" s="58"/>
      <c r="B1294" s="5"/>
      <c r="C1294" s="5"/>
    </row>
    <row r="1295" spans="1:3">
      <c r="A1295" s="58"/>
      <c r="B1295" s="5"/>
      <c r="C1295" s="5"/>
    </row>
    <row r="1296" spans="1:3">
      <c r="A1296" s="58"/>
      <c r="B1296" s="5"/>
      <c r="C1296" s="5"/>
    </row>
    <row r="1297" spans="1:3">
      <c r="A1297" s="58"/>
      <c r="B1297" s="5"/>
      <c r="C1297" s="5"/>
    </row>
    <row r="1298" spans="1:3">
      <c r="A1298" s="58"/>
      <c r="B1298" s="5"/>
      <c r="C1298" s="5"/>
    </row>
    <row r="1299" spans="1:3">
      <c r="A1299" s="58"/>
      <c r="B1299" s="5"/>
      <c r="C1299" s="5"/>
    </row>
    <row r="1300" spans="1:3">
      <c r="A1300" s="58"/>
      <c r="B1300" s="5"/>
      <c r="C1300" s="5"/>
    </row>
    <row r="1301" spans="1:3">
      <c r="A1301" s="58"/>
      <c r="B1301" s="5"/>
      <c r="C1301" s="5"/>
    </row>
    <row r="1302" spans="1:3">
      <c r="A1302" s="58"/>
      <c r="B1302" s="5"/>
      <c r="C1302" s="5"/>
    </row>
    <row r="1303" spans="1:3">
      <c r="A1303" s="58"/>
      <c r="B1303" s="5"/>
      <c r="C1303" s="5"/>
    </row>
    <row r="1304" spans="1:3">
      <c r="A1304" s="58"/>
      <c r="B1304" s="5"/>
      <c r="C1304" s="5"/>
    </row>
    <row r="1305" spans="1:3">
      <c r="A1305" s="58"/>
      <c r="B1305" s="5"/>
      <c r="C1305" s="5"/>
    </row>
    <row r="1306" spans="1:3">
      <c r="A1306" s="58"/>
      <c r="B1306" s="5"/>
      <c r="C1306" s="5"/>
    </row>
    <row r="1307" spans="1:3">
      <c r="A1307" s="58"/>
      <c r="B1307" s="5"/>
      <c r="C1307" s="5"/>
    </row>
    <row r="1308" spans="1:3">
      <c r="A1308" s="58"/>
      <c r="B1308" s="5"/>
      <c r="C1308" s="5"/>
    </row>
    <row r="1309" spans="1:3">
      <c r="A1309" s="58"/>
      <c r="B1309" s="5"/>
      <c r="C1309" s="5"/>
    </row>
    <row r="1310" spans="1:3">
      <c r="A1310" s="58"/>
      <c r="B1310" s="5"/>
      <c r="C1310" s="5"/>
    </row>
    <row r="1311" spans="1:3">
      <c r="A1311" s="58"/>
      <c r="B1311" s="5"/>
      <c r="C1311" s="5"/>
    </row>
    <row r="1312" spans="1:3">
      <c r="A1312" s="58"/>
      <c r="B1312" s="5"/>
      <c r="C1312" s="5"/>
    </row>
    <row r="1313" spans="1:3">
      <c r="A1313" s="58"/>
      <c r="B1313" s="5"/>
      <c r="C1313" s="5"/>
    </row>
    <row r="1314" spans="1:3">
      <c r="A1314" s="58"/>
      <c r="B1314" s="5"/>
      <c r="C1314" s="5"/>
    </row>
    <row r="1315" spans="1:3">
      <c r="A1315" s="58"/>
      <c r="B1315" s="5"/>
      <c r="C1315" s="5"/>
    </row>
    <row r="1316" spans="1:3">
      <c r="A1316" s="58"/>
      <c r="B1316" s="5"/>
      <c r="C1316" s="5"/>
    </row>
    <row r="1317" spans="1:3">
      <c r="A1317" s="58"/>
      <c r="B1317" s="5"/>
      <c r="C1317" s="5"/>
    </row>
    <row r="1318" spans="1:3">
      <c r="A1318" s="58"/>
      <c r="B1318" s="5"/>
      <c r="C1318" s="5"/>
    </row>
    <row r="1319" spans="1:3">
      <c r="A1319" s="58"/>
      <c r="B1319" s="5"/>
      <c r="C1319" s="5"/>
    </row>
    <row r="1320" spans="1:3">
      <c r="A1320" s="58"/>
      <c r="B1320" s="5"/>
      <c r="C1320" s="5"/>
    </row>
    <row r="1321" spans="1:3">
      <c r="A1321" s="58"/>
      <c r="B1321" s="5"/>
      <c r="C1321" s="5"/>
    </row>
    <row r="1322" spans="1:3">
      <c r="A1322" s="58"/>
      <c r="B1322" s="5"/>
      <c r="C1322" s="5"/>
    </row>
    <row r="1323" spans="1:3">
      <c r="A1323" s="58"/>
      <c r="B1323" s="5"/>
      <c r="C1323" s="5"/>
    </row>
    <row r="1324" spans="1:3">
      <c r="A1324" s="58"/>
      <c r="B1324" s="5"/>
      <c r="C1324" s="5"/>
    </row>
    <row r="1325" spans="1:3">
      <c r="A1325" s="58"/>
      <c r="B1325" s="5"/>
      <c r="C1325" s="5"/>
    </row>
    <row r="1326" spans="1:3">
      <c r="A1326" s="58"/>
      <c r="B1326" s="5"/>
      <c r="C1326" s="5"/>
    </row>
    <row r="1327" spans="1:3">
      <c r="A1327" s="58"/>
      <c r="B1327" s="5"/>
      <c r="C1327" s="5"/>
    </row>
    <row r="1328" spans="1:3">
      <c r="A1328" s="58"/>
      <c r="B1328" s="5"/>
      <c r="C1328" s="5"/>
    </row>
    <row r="1329" spans="1:3">
      <c r="A1329" s="58"/>
      <c r="B1329" s="5"/>
      <c r="C1329" s="5"/>
    </row>
    <row r="1330" spans="1:3">
      <c r="A1330" s="58"/>
      <c r="B1330" s="5"/>
      <c r="C1330" s="5"/>
    </row>
    <row r="1331" spans="1:3">
      <c r="A1331" s="58"/>
      <c r="B1331" s="5"/>
      <c r="C1331" s="5"/>
    </row>
    <row r="1332" spans="1:3">
      <c r="A1332" s="58"/>
      <c r="B1332" s="5"/>
      <c r="C1332" s="5"/>
    </row>
    <row r="1333" spans="1:3">
      <c r="A1333" s="58"/>
      <c r="B1333" s="5"/>
      <c r="C1333" s="5"/>
    </row>
    <row r="1334" spans="1:3">
      <c r="A1334" s="58"/>
      <c r="B1334" s="5"/>
      <c r="C1334" s="5"/>
    </row>
    <row r="1335" spans="1:3">
      <c r="A1335" s="58"/>
      <c r="B1335" s="5"/>
      <c r="C1335" s="5"/>
    </row>
    <row r="1336" spans="1:3">
      <c r="A1336" s="58"/>
      <c r="B1336" s="5"/>
      <c r="C1336" s="5"/>
    </row>
    <row r="1337" spans="1:3">
      <c r="A1337" s="58"/>
      <c r="B1337" s="5"/>
      <c r="C1337" s="5"/>
    </row>
    <row r="1338" spans="1:3">
      <c r="A1338" s="58"/>
      <c r="B1338" s="5"/>
      <c r="C1338" s="5"/>
    </row>
    <row r="1339" spans="1:3">
      <c r="A1339" s="58"/>
      <c r="B1339" s="5"/>
      <c r="C1339" s="5"/>
    </row>
    <row r="1340" spans="1:3">
      <c r="A1340" s="58"/>
      <c r="B1340" s="5"/>
      <c r="C1340" s="5"/>
    </row>
    <row r="1341" spans="1:3">
      <c r="A1341" s="58"/>
      <c r="B1341" s="5"/>
      <c r="C1341" s="5"/>
    </row>
    <row r="1342" spans="1:3">
      <c r="A1342" s="58"/>
      <c r="B1342" s="5"/>
      <c r="C1342" s="5"/>
    </row>
    <row r="1343" spans="1:3">
      <c r="A1343" s="58"/>
      <c r="B1343" s="5"/>
      <c r="C1343" s="5"/>
    </row>
    <row r="1344" spans="1:3">
      <c r="A1344" s="58"/>
      <c r="B1344" s="5"/>
      <c r="C1344" s="5"/>
    </row>
    <row r="1345" spans="1:3">
      <c r="A1345" s="58"/>
      <c r="B1345" s="5"/>
      <c r="C1345" s="5"/>
    </row>
    <row r="1346" spans="1:3">
      <c r="A1346" s="58"/>
      <c r="B1346" s="5"/>
      <c r="C1346" s="5"/>
    </row>
    <row r="1347" spans="1:3">
      <c r="A1347" s="58"/>
      <c r="B1347" s="5"/>
      <c r="C1347" s="5"/>
    </row>
    <row r="1348" spans="1:3">
      <c r="A1348" s="58"/>
      <c r="B1348" s="5"/>
      <c r="C1348" s="5"/>
    </row>
    <row r="1349" spans="1:3">
      <c r="A1349" s="58"/>
      <c r="B1349" s="5"/>
      <c r="C1349" s="5"/>
    </row>
    <row r="1350" spans="1:3">
      <c r="A1350" s="58"/>
      <c r="B1350" s="5"/>
      <c r="C1350" s="5"/>
    </row>
    <row r="1351" spans="1:3">
      <c r="A1351" s="58"/>
      <c r="B1351" s="5"/>
      <c r="C1351" s="5"/>
    </row>
    <row r="1352" spans="1:3">
      <c r="A1352" s="58"/>
      <c r="B1352" s="5"/>
      <c r="C1352" s="5"/>
    </row>
    <row r="1353" spans="1:3">
      <c r="A1353" s="58"/>
      <c r="B1353" s="5"/>
      <c r="C1353" s="5"/>
    </row>
    <row r="1354" spans="1:3">
      <c r="A1354" s="58"/>
      <c r="B1354" s="5"/>
      <c r="C1354" s="5"/>
    </row>
    <row r="1355" spans="1:3">
      <c r="A1355" s="58"/>
      <c r="B1355" s="5"/>
      <c r="C1355" s="5"/>
    </row>
    <row r="1356" spans="1:3">
      <c r="A1356" s="58"/>
      <c r="B1356" s="5"/>
      <c r="C1356" s="5"/>
    </row>
    <row r="1357" spans="1:3">
      <c r="A1357" s="58"/>
      <c r="B1357" s="5"/>
      <c r="C1357" s="5"/>
    </row>
    <row r="1358" spans="1:3">
      <c r="A1358" s="58"/>
      <c r="B1358" s="5"/>
      <c r="C1358" s="5"/>
    </row>
    <row r="1359" spans="1:3">
      <c r="A1359" s="58"/>
      <c r="B1359" s="5"/>
      <c r="C1359" s="5"/>
    </row>
    <row r="1360" spans="1:3">
      <c r="A1360" s="58"/>
      <c r="B1360" s="5"/>
      <c r="C1360" s="5"/>
    </row>
    <row r="1361" spans="1:3">
      <c r="A1361" s="58"/>
      <c r="B1361" s="5"/>
      <c r="C1361" s="5"/>
    </row>
    <row r="1362" spans="1:3">
      <c r="A1362" s="58"/>
      <c r="B1362" s="5"/>
      <c r="C1362" s="5"/>
    </row>
    <row r="1363" spans="1:3">
      <c r="A1363" s="58"/>
      <c r="B1363" s="5"/>
      <c r="C1363" s="5"/>
    </row>
    <row r="1364" spans="1:3">
      <c r="A1364" s="58"/>
      <c r="B1364" s="5"/>
      <c r="C1364" s="5"/>
    </row>
    <row r="1365" spans="1:3">
      <c r="A1365" s="58"/>
      <c r="B1365" s="5"/>
      <c r="C1365" s="5"/>
    </row>
    <row r="1366" spans="1:3">
      <c r="A1366" s="58"/>
      <c r="B1366" s="5"/>
      <c r="C1366" s="5"/>
    </row>
    <row r="1367" spans="1:3">
      <c r="A1367" s="58"/>
      <c r="B1367" s="5"/>
      <c r="C1367" s="5"/>
    </row>
    <row r="1368" spans="1:3">
      <c r="A1368" s="58"/>
      <c r="B1368" s="5"/>
      <c r="C1368" s="5"/>
    </row>
    <row r="1369" spans="1:3">
      <c r="A1369" s="58"/>
      <c r="B1369" s="5"/>
      <c r="C1369" s="5"/>
    </row>
    <row r="1370" spans="1:3">
      <c r="A1370" s="58"/>
      <c r="B1370" s="5"/>
      <c r="C1370" s="5"/>
    </row>
    <row r="1371" spans="1:3">
      <c r="A1371" s="58"/>
      <c r="B1371" s="5"/>
      <c r="C1371" s="5"/>
    </row>
    <row r="1372" spans="1:3">
      <c r="A1372" s="58"/>
      <c r="B1372" s="5"/>
      <c r="C1372" s="5"/>
    </row>
    <row r="1373" spans="1:3">
      <c r="A1373" s="58"/>
      <c r="B1373" s="5"/>
      <c r="C1373" s="5"/>
    </row>
    <row r="1374" spans="1:3">
      <c r="A1374" s="58"/>
      <c r="B1374" s="5"/>
      <c r="C1374" s="5"/>
    </row>
    <row r="1375" spans="1:3">
      <c r="A1375" s="58"/>
      <c r="B1375" s="5"/>
      <c r="C1375" s="5"/>
    </row>
    <row r="1376" spans="1:3">
      <c r="A1376" s="58"/>
      <c r="B1376" s="5"/>
      <c r="C1376" s="5"/>
    </row>
    <row r="1377" spans="1:3">
      <c r="A1377" s="58"/>
      <c r="B1377" s="5"/>
      <c r="C1377" s="5"/>
    </row>
    <row r="1378" spans="1:3">
      <c r="A1378" s="58"/>
      <c r="B1378" s="5"/>
      <c r="C1378" s="5"/>
    </row>
    <row r="1379" spans="1:3">
      <c r="A1379" s="58"/>
      <c r="B1379" s="5"/>
      <c r="C1379" s="5"/>
    </row>
    <row r="1380" spans="1:3">
      <c r="A1380" s="58"/>
      <c r="B1380" s="5"/>
      <c r="C1380" s="5"/>
    </row>
    <row r="1381" spans="1:3">
      <c r="A1381" s="58"/>
      <c r="B1381" s="5"/>
      <c r="C1381" s="5"/>
    </row>
    <row r="1382" spans="1:3">
      <c r="A1382" s="58"/>
      <c r="B1382" s="5"/>
      <c r="C1382" s="5"/>
    </row>
    <row r="1383" spans="1:3">
      <c r="A1383" s="58"/>
      <c r="B1383" s="5"/>
      <c r="C1383" s="5"/>
    </row>
    <row r="1384" spans="1:3">
      <c r="A1384" s="58"/>
      <c r="B1384" s="5"/>
      <c r="C1384" s="5"/>
    </row>
    <row r="1385" spans="1:3">
      <c r="A1385" s="58"/>
      <c r="B1385" s="5"/>
      <c r="C1385" s="5"/>
    </row>
    <row r="1386" spans="1:3">
      <c r="A1386" s="58"/>
      <c r="B1386" s="5"/>
      <c r="C1386" s="5"/>
    </row>
    <row r="1387" spans="1:3">
      <c r="A1387" s="58"/>
      <c r="B1387" s="5"/>
      <c r="C1387" s="5"/>
    </row>
    <row r="1388" spans="1:3">
      <c r="A1388" s="58"/>
      <c r="B1388" s="5"/>
      <c r="C1388" s="5"/>
    </row>
    <row r="1389" spans="1:3">
      <c r="A1389" s="58"/>
      <c r="B1389" s="5"/>
      <c r="C1389" s="5"/>
    </row>
    <row r="1390" spans="1:3">
      <c r="A1390" s="58"/>
      <c r="B1390" s="5"/>
      <c r="C1390" s="5"/>
    </row>
    <row r="1391" spans="1:3">
      <c r="A1391" s="58"/>
      <c r="B1391" s="5"/>
      <c r="C1391" s="5"/>
    </row>
    <row r="1392" spans="1:3">
      <c r="A1392" s="58"/>
      <c r="B1392" s="5"/>
      <c r="C1392" s="5"/>
    </row>
    <row r="1393" spans="1:3">
      <c r="A1393" s="58"/>
      <c r="B1393" s="5"/>
      <c r="C1393" s="5"/>
    </row>
    <row r="1394" spans="1:3">
      <c r="A1394" s="58"/>
      <c r="B1394" s="5"/>
      <c r="C1394" s="5"/>
    </row>
    <row r="1395" spans="1:3">
      <c r="A1395" s="58"/>
      <c r="B1395" s="5"/>
      <c r="C1395" s="5"/>
    </row>
    <row r="1396" spans="1:3">
      <c r="A1396" s="58"/>
      <c r="B1396" s="5"/>
      <c r="C1396" s="5"/>
    </row>
    <row r="1397" spans="1:3">
      <c r="A1397" s="58"/>
      <c r="B1397" s="5"/>
      <c r="C1397" s="5"/>
    </row>
    <row r="1398" spans="1:3">
      <c r="A1398" s="58"/>
      <c r="B1398" s="5"/>
      <c r="C1398" s="5"/>
    </row>
    <row r="1399" spans="1:3">
      <c r="A1399" s="58"/>
      <c r="B1399" s="5"/>
      <c r="C1399" s="5"/>
    </row>
    <row r="1400" spans="1:3">
      <c r="A1400" s="58"/>
      <c r="B1400" s="5"/>
      <c r="C1400" s="5"/>
    </row>
    <row r="1401" spans="1:3">
      <c r="A1401" s="58"/>
      <c r="B1401" s="5"/>
      <c r="C1401" s="5"/>
    </row>
    <row r="1402" spans="1:3">
      <c r="A1402" s="58"/>
      <c r="B1402" s="5"/>
      <c r="C1402" s="5"/>
    </row>
    <row r="1403" spans="1:3">
      <c r="A1403" s="58"/>
      <c r="B1403" s="5"/>
      <c r="C1403" s="5"/>
    </row>
    <row r="1404" spans="1:3">
      <c r="A1404" s="58"/>
      <c r="B1404" s="5"/>
      <c r="C1404" s="5"/>
    </row>
    <row r="1405" spans="1:3">
      <c r="A1405" s="58"/>
      <c r="B1405" s="5"/>
      <c r="C1405" s="5"/>
    </row>
    <row r="1406" spans="1:3">
      <c r="A1406" s="58"/>
      <c r="B1406" s="5"/>
      <c r="C1406" s="5"/>
    </row>
    <row r="1407" spans="1:3">
      <c r="A1407" s="58"/>
      <c r="B1407" s="5"/>
      <c r="C1407" s="5"/>
    </row>
    <row r="1408" spans="1:3">
      <c r="A1408" s="58"/>
      <c r="B1408" s="5"/>
      <c r="C1408" s="5"/>
    </row>
    <row r="1409" spans="1:3">
      <c r="A1409" s="58"/>
      <c r="B1409" s="5"/>
      <c r="C1409" s="5"/>
    </row>
    <row r="1410" spans="1:3">
      <c r="A1410" s="58"/>
      <c r="B1410" s="5"/>
      <c r="C1410" s="5"/>
    </row>
    <row r="1411" spans="1:3">
      <c r="A1411" s="58"/>
      <c r="B1411" s="5"/>
      <c r="C1411" s="5"/>
    </row>
    <row r="1412" spans="1:3">
      <c r="A1412" s="58"/>
      <c r="B1412" s="5"/>
      <c r="C1412" s="5"/>
    </row>
    <row r="1413" spans="1:3">
      <c r="A1413" s="58"/>
      <c r="B1413" s="5"/>
      <c r="C1413" s="5"/>
    </row>
    <row r="1414" spans="1:3">
      <c r="A1414" s="58"/>
      <c r="B1414" s="5"/>
      <c r="C1414" s="5"/>
    </row>
    <row r="1415" spans="1:3">
      <c r="A1415" s="58"/>
      <c r="B1415" s="5"/>
      <c r="C1415" s="5"/>
    </row>
    <row r="1416" spans="1:3">
      <c r="A1416" s="58"/>
      <c r="B1416" s="5"/>
      <c r="C1416" s="5"/>
    </row>
    <row r="1417" spans="1:3">
      <c r="A1417" s="58"/>
      <c r="B1417" s="5"/>
      <c r="C1417" s="5"/>
    </row>
    <row r="1418" spans="1:3">
      <c r="A1418" s="58"/>
      <c r="B1418" s="5"/>
      <c r="C1418" s="5"/>
    </row>
    <row r="1419" spans="1:3">
      <c r="A1419" s="58"/>
      <c r="B1419" s="5"/>
      <c r="C1419" s="5"/>
    </row>
    <row r="1420" spans="1:3">
      <c r="A1420" s="58"/>
      <c r="B1420" s="5"/>
      <c r="C1420" s="5"/>
    </row>
    <row r="1421" spans="1:3">
      <c r="A1421" s="58"/>
      <c r="B1421" s="5"/>
      <c r="C1421" s="5"/>
    </row>
    <row r="1422" spans="1:3">
      <c r="A1422" s="58"/>
      <c r="B1422" s="5"/>
      <c r="C1422" s="5"/>
    </row>
    <row r="1423" spans="1:3">
      <c r="A1423" s="58"/>
      <c r="B1423" s="5"/>
      <c r="C1423" s="5"/>
    </row>
    <row r="1424" spans="1:3">
      <c r="A1424" s="58"/>
      <c r="B1424" s="5"/>
      <c r="C1424" s="5"/>
    </row>
    <row r="1425" spans="1:3">
      <c r="A1425" s="58"/>
      <c r="B1425" s="5"/>
      <c r="C1425" s="5"/>
    </row>
    <row r="1426" spans="1:3">
      <c r="A1426" s="58"/>
      <c r="B1426" s="5"/>
      <c r="C1426" s="5"/>
    </row>
    <row r="1427" spans="1:3">
      <c r="A1427" s="58"/>
      <c r="B1427" s="5"/>
      <c r="C1427" s="5"/>
    </row>
    <row r="1428" spans="1:3">
      <c r="A1428" s="58"/>
      <c r="B1428" s="5"/>
      <c r="C1428" s="5"/>
    </row>
    <row r="1429" spans="1:3">
      <c r="A1429" s="58"/>
      <c r="B1429" s="5"/>
      <c r="C1429" s="5"/>
    </row>
    <row r="1430" spans="1:3">
      <c r="A1430" s="58"/>
      <c r="B1430" s="5"/>
      <c r="C1430" s="5"/>
    </row>
    <row r="1431" spans="1:3">
      <c r="A1431" s="58"/>
      <c r="B1431" s="5"/>
      <c r="C1431" s="5"/>
    </row>
    <row r="1432" spans="1:3">
      <c r="A1432" s="58"/>
      <c r="B1432" s="5"/>
      <c r="C1432" s="5"/>
    </row>
    <row r="1433" spans="1:3">
      <c r="A1433" s="58"/>
      <c r="B1433" s="5"/>
      <c r="C1433" s="5"/>
    </row>
    <row r="1434" spans="1:3">
      <c r="A1434" s="58"/>
      <c r="B1434" s="5"/>
      <c r="C1434" s="5"/>
    </row>
    <row r="1435" spans="1:3">
      <c r="A1435" s="58"/>
      <c r="B1435" s="5"/>
      <c r="C1435" s="5"/>
    </row>
    <row r="1436" spans="1:3">
      <c r="A1436" s="58"/>
      <c r="B1436" s="5"/>
      <c r="C1436" s="5"/>
    </row>
    <row r="1437" spans="1:3">
      <c r="A1437" s="58"/>
      <c r="B1437" s="5"/>
      <c r="C1437" s="5"/>
    </row>
    <row r="1438" spans="1:3">
      <c r="A1438" s="58"/>
      <c r="B1438" s="5"/>
      <c r="C1438" s="5"/>
    </row>
    <row r="1439" spans="1:3">
      <c r="A1439" s="58"/>
      <c r="B1439" s="5"/>
      <c r="C1439" s="5"/>
    </row>
    <row r="1440" spans="1:3">
      <c r="A1440" s="58"/>
      <c r="B1440" s="5"/>
      <c r="C1440" s="5"/>
    </row>
    <row r="1441" spans="1:3">
      <c r="A1441" s="58"/>
      <c r="B1441" s="5"/>
      <c r="C1441" s="5"/>
    </row>
    <row r="1442" spans="1:3">
      <c r="A1442" s="58"/>
      <c r="B1442" s="5"/>
      <c r="C1442" s="5"/>
    </row>
    <row r="1443" spans="1:3">
      <c r="A1443" s="58"/>
      <c r="B1443" s="5"/>
      <c r="C1443" s="5"/>
    </row>
    <row r="1444" spans="1:3">
      <c r="A1444" s="58"/>
      <c r="B1444" s="5"/>
      <c r="C1444" s="5"/>
    </row>
    <row r="1445" spans="1:3">
      <c r="A1445" s="58"/>
      <c r="B1445" s="5"/>
      <c r="C1445" s="5"/>
    </row>
    <row r="1446" spans="1:3">
      <c r="A1446" s="58"/>
      <c r="B1446" s="5"/>
      <c r="C1446" s="5"/>
    </row>
    <row r="1447" spans="1:3">
      <c r="A1447" s="58"/>
      <c r="B1447" s="5"/>
      <c r="C1447" s="5"/>
    </row>
    <row r="1448" spans="1:3">
      <c r="A1448" s="58"/>
      <c r="B1448" s="5"/>
      <c r="C1448" s="5"/>
    </row>
    <row r="1449" spans="1:3">
      <c r="A1449" s="58"/>
      <c r="B1449" s="5"/>
      <c r="C1449" s="5"/>
    </row>
    <row r="1450" spans="1:3">
      <c r="A1450" s="58"/>
      <c r="B1450" s="5"/>
      <c r="C1450" s="5"/>
    </row>
    <row r="1451" spans="1:3">
      <c r="A1451" s="58"/>
      <c r="B1451" s="5"/>
      <c r="C1451" s="5"/>
    </row>
    <row r="1452" spans="1:3">
      <c r="A1452" s="58"/>
      <c r="B1452" s="5"/>
      <c r="C1452" s="5"/>
    </row>
    <row r="1453" spans="1:3">
      <c r="A1453" s="58"/>
      <c r="B1453" s="5"/>
      <c r="C1453" s="5"/>
    </row>
    <row r="1454" spans="1:3">
      <c r="A1454" s="58"/>
      <c r="B1454" s="5"/>
      <c r="C1454" s="5"/>
    </row>
    <row r="1455" spans="1:3">
      <c r="A1455" s="58"/>
      <c r="B1455" s="5"/>
      <c r="C1455" s="5"/>
    </row>
    <row r="1456" spans="1:3">
      <c r="A1456" s="58"/>
      <c r="B1456" s="5"/>
      <c r="C1456" s="5"/>
    </row>
    <row r="1457" spans="1:3">
      <c r="A1457" s="58"/>
      <c r="B1457" s="5"/>
      <c r="C1457" s="5"/>
    </row>
    <row r="1458" spans="1:3">
      <c r="A1458" s="58"/>
      <c r="B1458" s="5"/>
      <c r="C1458" s="5"/>
    </row>
    <row r="1459" spans="1:3">
      <c r="A1459" s="58"/>
      <c r="B1459" s="5"/>
      <c r="C1459" s="5"/>
    </row>
    <row r="1460" spans="1:3">
      <c r="A1460" s="58"/>
      <c r="B1460" s="5"/>
      <c r="C1460" s="5"/>
    </row>
    <row r="1461" spans="1:3">
      <c r="A1461" s="58"/>
      <c r="B1461" s="5"/>
      <c r="C1461" s="5"/>
    </row>
    <row r="1462" spans="1:3">
      <c r="A1462" s="58"/>
      <c r="B1462" s="5"/>
      <c r="C1462" s="5"/>
    </row>
    <row r="1463" spans="1:3">
      <c r="A1463" s="58"/>
      <c r="B1463" s="5"/>
      <c r="C1463" s="5"/>
    </row>
    <row r="1464" spans="1:3">
      <c r="A1464" s="58"/>
      <c r="B1464" s="5"/>
      <c r="C1464" s="5"/>
    </row>
    <row r="1465" spans="1:3">
      <c r="A1465" s="58"/>
      <c r="B1465" s="5"/>
      <c r="C1465" s="5"/>
    </row>
    <row r="1466" spans="1:3">
      <c r="A1466" s="58"/>
      <c r="B1466" s="5"/>
      <c r="C1466" s="5"/>
    </row>
    <row r="1467" spans="1:3">
      <c r="A1467" s="58"/>
      <c r="B1467" s="5"/>
      <c r="C1467" s="5"/>
    </row>
    <row r="1468" spans="1:3">
      <c r="A1468" s="58"/>
      <c r="B1468" s="5"/>
      <c r="C1468" s="5"/>
    </row>
    <row r="1469" spans="1:3">
      <c r="A1469" s="58"/>
      <c r="B1469" s="5"/>
      <c r="C1469" s="5"/>
    </row>
    <row r="1470" spans="1:3">
      <c r="A1470" s="58"/>
      <c r="B1470" s="5"/>
      <c r="C1470" s="5"/>
    </row>
    <row r="1471" spans="1:3">
      <c r="A1471" s="58"/>
      <c r="B1471" s="5"/>
      <c r="C1471" s="5"/>
    </row>
    <row r="1472" spans="1:3">
      <c r="A1472" s="58"/>
      <c r="B1472" s="5"/>
      <c r="C1472" s="5"/>
    </row>
    <row r="1473" spans="1:3">
      <c r="A1473" s="58"/>
      <c r="B1473" s="5"/>
      <c r="C1473" s="5"/>
    </row>
    <row r="1474" spans="1:3">
      <c r="A1474" s="58"/>
      <c r="B1474" s="5"/>
      <c r="C1474" s="5"/>
    </row>
    <row r="1475" spans="1:3">
      <c r="A1475" s="58"/>
      <c r="B1475" s="5"/>
      <c r="C1475" s="5"/>
    </row>
    <row r="1476" spans="1:3">
      <c r="A1476" s="58"/>
      <c r="B1476" s="5"/>
      <c r="C1476" s="5"/>
    </row>
    <row r="1477" spans="1:3">
      <c r="A1477" s="58"/>
      <c r="B1477" s="5"/>
      <c r="C1477" s="5"/>
    </row>
    <row r="1478" spans="1:3">
      <c r="A1478" s="58"/>
      <c r="B1478" s="5"/>
      <c r="C1478" s="5"/>
    </row>
    <row r="1479" spans="1:3">
      <c r="A1479" s="58"/>
      <c r="B1479" s="5"/>
      <c r="C1479" s="5"/>
    </row>
    <row r="1480" spans="1:3">
      <c r="A1480" s="58"/>
      <c r="B1480" s="5"/>
      <c r="C1480" s="5"/>
    </row>
    <row r="1481" spans="1:3">
      <c r="A1481" s="58"/>
      <c r="B1481" s="5"/>
      <c r="C1481" s="5"/>
    </row>
    <row r="1482" spans="1:3">
      <c r="A1482" s="58"/>
      <c r="B1482" s="5"/>
      <c r="C1482" s="5"/>
    </row>
    <row r="1483" spans="1:3">
      <c r="A1483" s="58"/>
      <c r="B1483" s="5"/>
      <c r="C1483" s="5"/>
    </row>
    <row r="1484" spans="1:3">
      <c r="A1484" s="58"/>
      <c r="B1484" s="5"/>
      <c r="C1484" s="5"/>
    </row>
    <row r="1485" spans="1:3">
      <c r="A1485" s="58"/>
      <c r="B1485" s="5"/>
      <c r="C1485" s="5"/>
    </row>
    <row r="1486" spans="1:3">
      <c r="A1486" s="58"/>
      <c r="B1486" s="5"/>
      <c r="C1486" s="5"/>
    </row>
    <row r="1487" spans="1:3">
      <c r="A1487" s="58"/>
      <c r="B1487" s="5"/>
      <c r="C1487" s="5"/>
    </row>
    <row r="1488" spans="1:3">
      <c r="A1488" s="58"/>
      <c r="B1488" s="5"/>
      <c r="C1488" s="5"/>
    </row>
    <row r="1489" spans="1:3">
      <c r="A1489" s="58"/>
      <c r="B1489" s="5"/>
      <c r="C1489" s="5"/>
    </row>
    <row r="1490" spans="1:3">
      <c r="A1490" s="58"/>
      <c r="B1490" s="5"/>
      <c r="C1490" s="5"/>
    </row>
    <row r="1491" spans="1:3">
      <c r="A1491" s="58"/>
      <c r="B1491" s="5"/>
      <c r="C1491" s="5"/>
    </row>
    <row r="1492" spans="1:3">
      <c r="A1492" s="58"/>
      <c r="B1492" s="5"/>
      <c r="C1492" s="5"/>
    </row>
    <row r="1493" spans="1:3">
      <c r="A1493" s="58"/>
      <c r="B1493" s="5"/>
      <c r="C1493" s="5"/>
    </row>
    <row r="1494" spans="1:3">
      <c r="A1494" s="58"/>
      <c r="B1494" s="5"/>
      <c r="C1494" s="5"/>
    </row>
    <row r="1495" spans="1:3">
      <c r="A1495" s="58"/>
      <c r="B1495" s="5"/>
      <c r="C1495" s="5"/>
    </row>
    <row r="1496" spans="1:3">
      <c r="A1496" s="58"/>
      <c r="B1496" s="5"/>
      <c r="C1496" s="5"/>
    </row>
    <row r="1497" spans="1:3">
      <c r="A1497" s="58"/>
      <c r="B1497" s="5"/>
      <c r="C1497" s="5"/>
    </row>
    <row r="1498" spans="1:3">
      <c r="A1498" s="58"/>
      <c r="B1498" s="5"/>
      <c r="C1498" s="5"/>
    </row>
    <row r="1499" spans="1:3">
      <c r="A1499" s="58"/>
      <c r="B1499" s="5"/>
      <c r="C1499" s="5"/>
    </row>
    <row r="1500" spans="1:3">
      <c r="A1500" s="58"/>
      <c r="B1500" s="5"/>
      <c r="C1500" s="5"/>
    </row>
    <row r="1501" spans="1:3">
      <c r="A1501" s="58"/>
      <c r="B1501" s="5"/>
      <c r="C1501" s="5"/>
    </row>
    <row r="1502" spans="1:3">
      <c r="A1502" s="58"/>
      <c r="B1502" s="5"/>
      <c r="C1502" s="5"/>
    </row>
    <row r="1503" spans="1:3">
      <c r="A1503" s="58"/>
      <c r="B1503" s="5"/>
      <c r="C1503" s="5"/>
    </row>
    <row r="1504" spans="1:3">
      <c r="A1504" s="58"/>
      <c r="B1504" s="5"/>
      <c r="C1504" s="5"/>
    </row>
    <row r="1505" spans="1:3">
      <c r="A1505" s="58"/>
      <c r="B1505" s="5"/>
      <c r="C1505" s="5"/>
    </row>
    <row r="1506" spans="1:3">
      <c r="A1506" s="58"/>
      <c r="B1506" s="5"/>
      <c r="C1506" s="5"/>
    </row>
    <row r="1507" spans="1:3">
      <c r="A1507" s="58"/>
      <c r="B1507" s="5"/>
      <c r="C1507" s="5"/>
    </row>
    <row r="1508" spans="1:3">
      <c r="A1508" s="58"/>
      <c r="B1508" s="5"/>
      <c r="C1508" s="5"/>
    </row>
    <row r="1509" spans="1:3">
      <c r="A1509" s="58"/>
      <c r="B1509" s="5"/>
      <c r="C1509" s="5"/>
    </row>
    <row r="1510" spans="1:3">
      <c r="A1510" s="58"/>
      <c r="B1510" s="5"/>
      <c r="C1510" s="5"/>
    </row>
    <row r="1511" spans="1:3">
      <c r="A1511" s="58"/>
      <c r="B1511" s="5"/>
      <c r="C1511" s="5"/>
    </row>
    <row r="1512" spans="1:3">
      <c r="A1512" s="58"/>
      <c r="B1512" s="5"/>
      <c r="C1512" s="5"/>
    </row>
    <row r="1513" spans="1:3">
      <c r="A1513" s="58"/>
      <c r="B1513" s="5"/>
      <c r="C1513" s="5"/>
    </row>
    <row r="1514" spans="1:3">
      <c r="A1514" s="58"/>
      <c r="B1514" s="5"/>
      <c r="C1514" s="5"/>
    </row>
    <row r="1515" spans="1:3">
      <c r="A1515" s="58"/>
      <c r="B1515" s="5"/>
      <c r="C1515" s="5"/>
    </row>
    <row r="1516" spans="1:3">
      <c r="A1516" s="58"/>
      <c r="B1516" s="5"/>
      <c r="C1516" s="5"/>
    </row>
    <row r="1517" spans="1:3">
      <c r="A1517" s="58"/>
      <c r="B1517" s="5"/>
      <c r="C1517" s="5"/>
    </row>
    <row r="1518" spans="1:3">
      <c r="A1518" s="58"/>
      <c r="B1518" s="5"/>
      <c r="C1518" s="5"/>
    </row>
    <row r="1519" spans="1:3">
      <c r="A1519" s="58"/>
      <c r="B1519" s="5"/>
      <c r="C1519" s="5"/>
    </row>
    <row r="1520" spans="1:3">
      <c r="A1520" s="58"/>
      <c r="B1520" s="5"/>
      <c r="C1520" s="5"/>
    </row>
    <row r="1521" spans="1:3">
      <c r="A1521" s="58"/>
      <c r="B1521" s="5"/>
      <c r="C1521" s="5"/>
    </row>
    <row r="1522" spans="1:3">
      <c r="A1522" s="58"/>
      <c r="B1522" s="5"/>
      <c r="C1522" s="5"/>
    </row>
    <row r="1523" spans="1:3">
      <c r="A1523" s="58"/>
      <c r="B1523" s="5"/>
      <c r="C1523" s="5"/>
    </row>
    <row r="1524" spans="1:3">
      <c r="A1524" s="58"/>
      <c r="B1524" s="5"/>
      <c r="C1524" s="5"/>
    </row>
    <row r="1525" spans="1:3">
      <c r="A1525" s="58"/>
      <c r="B1525" s="5"/>
      <c r="C1525" s="5"/>
    </row>
    <row r="1526" spans="1:3">
      <c r="A1526" s="58"/>
      <c r="B1526" s="5"/>
      <c r="C1526" s="5"/>
    </row>
    <row r="1527" spans="1:3">
      <c r="A1527" s="58"/>
      <c r="B1527" s="5"/>
      <c r="C1527" s="5"/>
    </row>
    <row r="1528" spans="1:3">
      <c r="A1528" s="58"/>
      <c r="B1528" s="5"/>
      <c r="C1528" s="5"/>
    </row>
    <row r="1529" spans="1:3">
      <c r="A1529" s="58"/>
      <c r="B1529" s="5"/>
      <c r="C1529" s="5"/>
    </row>
    <row r="1530" spans="1:3">
      <c r="A1530" s="58"/>
      <c r="B1530" s="5"/>
      <c r="C1530" s="5"/>
    </row>
    <row r="1531" spans="1:3">
      <c r="A1531" s="58"/>
      <c r="B1531" s="5"/>
      <c r="C1531" s="5"/>
    </row>
    <row r="1532" spans="1:3">
      <c r="A1532" s="58"/>
      <c r="B1532" s="5"/>
      <c r="C1532" s="5"/>
    </row>
    <row r="1533" spans="1:3">
      <c r="A1533" s="58"/>
      <c r="B1533" s="5"/>
      <c r="C1533" s="5"/>
    </row>
    <row r="1534" spans="1:3">
      <c r="A1534" s="58"/>
      <c r="B1534" s="5"/>
      <c r="C1534" s="5"/>
    </row>
    <row r="1535" spans="1:3">
      <c r="A1535" s="58"/>
      <c r="B1535" s="5"/>
      <c r="C1535" s="5"/>
    </row>
    <row r="1536" spans="1:3">
      <c r="A1536" s="58"/>
      <c r="B1536" s="5"/>
      <c r="C1536" s="5"/>
    </row>
    <row r="1537" spans="1:3">
      <c r="A1537" s="58"/>
      <c r="B1537" s="5"/>
      <c r="C1537" s="5"/>
    </row>
    <row r="1538" spans="1:3">
      <c r="A1538" s="58"/>
      <c r="B1538" s="5"/>
      <c r="C1538" s="5"/>
    </row>
    <row r="1539" spans="1:3">
      <c r="A1539" s="58"/>
      <c r="B1539" s="5"/>
      <c r="C1539" s="5"/>
    </row>
    <row r="1540" spans="1:3">
      <c r="A1540" s="58"/>
      <c r="B1540" s="5"/>
      <c r="C1540" s="5"/>
    </row>
    <row r="1541" spans="1:3">
      <c r="A1541" s="58"/>
      <c r="B1541" s="5"/>
      <c r="C1541" s="5"/>
    </row>
    <row r="1542" spans="1:3">
      <c r="A1542" s="58"/>
      <c r="B1542" s="5"/>
      <c r="C1542" s="5"/>
    </row>
    <row r="1543" spans="1:3">
      <c r="A1543" s="58"/>
      <c r="B1543" s="5"/>
      <c r="C1543" s="5"/>
    </row>
    <row r="1544" spans="1:3">
      <c r="A1544" s="58"/>
      <c r="B1544" s="5"/>
      <c r="C1544" s="5"/>
    </row>
    <row r="1545" spans="1:3">
      <c r="A1545" s="58"/>
      <c r="B1545" s="5"/>
      <c r="C1545" s="5"/>
    </row>
    <row r="1546" spans="1:3">
      <c r="A1546" s="58"/>
      <c r="B1546" s="5"/>
      <c r="C1546" s="5"/>
    </row>
    <row r="1547" spans="1:3">
      <c r="A1547" s="58"/>
      <c r="B1547" s="5"/>
      <c r="C1547" s="5"/>
    </row>
    <row r="1548" spans="1:3">
      <c r="A1548" s="58"/>
      <c r="B1548" s="5"/>
      <c r="C1548" s="5"/>
    </row>
    <row r="1549" spans="1:3">
      <c r="A1549" s="58"/>
      <c r="B1549" s="5"/>
      <c r="C1549" s="5"/>
    </row>
    <row r="1550" spans="1:3">
      <c r="A1550" s="58"/>
      <c r="B1550" s="5"/>
      <c r="C1550" s="5"/>
    </row>
    <row r="1551" spans="1:3">
      <c r="A1551" s="58"/>
      <c r="B1551" s="5"/>
      <c r="C1551" s="5"/>
    </row>
    <row r="1552" spans="1:3">
      <c r="A1552" s="58"/>
      <c r="B1552" s="5"/>
      <c r="C1552" s="5"/>
    </row>
    <row r="1553" spans="1:3">
      <c r="A1553" s="58"/>
      <c r="B1553" s="5"/>
      <c r="C1553" s="5"/>
    </row>
    <row r="1554" spans="1:3">
      <c r="A1554" s="58"/>
      <c r="B1554" s="5"/>
      <c r="C1554" s="5"/>
    </row>
    <row r="1555" spans="1:3">
      <c r="A1555" s="58"/>
      <c r="B1555" s="5"/>
      <c r="C1555" s="5"/>
    </row>
    <row r="1556" spans="1:3">
      <c r="A1556" s="58"/>
      <c r="B1556" s="5"/>
      <c r="C1556" s="5"/>
    </row>
    <row r="1557" spans="1:3">
      <c r="A1557" s="58"/>
      <c r="B1557" s="5"/>
      <c r="C1557" s="5"/>
    </row>
    <row r="1558" spans="1:3">
      <c r="A1558" s="58"/>
      <c r="B1558" s="5"/>
      <c r="C1558" s="5"/>
    </row>
    <row r="1559" spans="1:3">
      <c r="A1559" s="58"/>
      <c r="B1559" s="5"/>
      <c r="C1559" s="5"/>
    </row>
    <row r="1560" spans="1:3">
      <c r="A1560" s="58"/>
      <c r="B1560" s="5"/>
      <c r="C1560" s="5"/>
    </row>
    <row r="1561" spans="1:3">
      <c r="A1561" s="58"/>
      <c r="B1561" s="5"/>
      <c r="C1561" s="5"/>
    </row>
    <row r="1562" spans="1:3">
      <c r="A1562" s="58"/>
      <c r="B1562" s="5"/>
      <c r="C1562" s="5"/>
    </row>
    <row r="1563" spans="1:3">
      <c r="A1563" s="58"/>
      <c r="B1563" s="5"/>
      <c r="C1563" s="5"/>
    </row>
    <row r="1564" spans="1:3">
      <c r="A1564" s="58"/>
      <c r="B1564" s="5"/>
      <c r="C1564" s="5"/>
    </row>
    <row r="1565" spans="1:3">
      <c r="A1565" s="58"/>
      <c r="B1565" s="5"/>
      <c r="C1565" s="5"/>
    </row>
    <row r="1566" spans="1:3">
      <c r="A1566" s="58"/>
      <c r="B1566" s="5"/>
      <c r="C1566" s="5"/>
    </row>
    <row r="1567" spans="1:3">
      <c r="A1567" s="58"/>
      <c r="B1567" s="5"/>
      <c r="C1567" s="5"/>
    </row>
    <row r="1568" spans="1:3">
      <c r="A1568" s="58"/>
      <c r="B1568" s="5"/>
      <c r="C1568" s="5"/>
    </row>
    <row r="1569" spans="1:3">
      <c r="A1569" s="58"/>
      <c r="B1569" s="5"/>
      <c r="C1569" s="5"/>
    </row>
    <row r="1570" spans="1:3">
      <c r="A1570" s="58"/>
      <c r="B1570" s="5"/>
      <c r="C1570" s="5"/>
    </row>
    <row r="1571" spans="1:3">
      <c r="A1571" s="58"/>
      <c r="B1571" s="5"/>
      <c r="C1571" s="5"/>
    </row>
    <row r="1572" spans="1:3">
      <c r="A1572" s="58"/>
      <c r="B1572" s="5"/>
      <c r="C1572" s="5"/>
    </row>
    <row r="1573" spans="1:3">
      <c r="A1573" s="58"/>
      <c r="B1573" s="5"/>
      <c r="C1573" s="5"/>
    </row>
    <row r="1574" spans="1:3">
      <c r="A1574" s="58"/>
      <c r="B1574" s="5"/>
      <c r="C1574" s="5"/>
    </row>
    <row r="1575" spans="1:3">
      <c r="A1575" s="58"/>
      <c r="B1575" s="5"/>
      <c r="C1575" s="5"/>
    </row>
    <row r="1576" spans="1:3">
      <c r="A1576" s="58"/>
      <c r="B1576" s="5"/>
      <c r="C1576" s="5"/>
    </row>
    <row r="1577" spans="1:3">
      <c r="A1577" s="58"/>
      <c r="B1577" s="5"/>
      <c r="C1577" s="5"/>
    </row>
    <row r="1578" spans="1:3">
      <c r="A1578" s="58"/>
      <c r="B1578" s="5"/>
      <c r="C1578" s="5"/>
    </row>
    <row r="1579" spans="1:3">
      <c r="A1579" s="58"/>
      <c r="B1579" s="5"/>
      <c r="C1579" s="5"/>
    </row>
    <row r="1580" spans="1:3">
      <c r="A1580" s="58"/>
      <c r="B1580" s="5"/>
      <c r="C1580" s="5"/>
    </row>
    <row r="1581" spans="1:3">
      <c r="A1581" s="58"/>
      <c r="B1581" s="5"/>
      <c r="C1581" s="5"/>
    </row>
    <row r="1582" spans="1:3">
      <c r="A1582" s="58"/>
      <c r="B1582" s="5"/>
      <c r="C1582" s="5"/>
    </row>
    <row r="1583" spans="1:3">
      <c r="A1583" s="58"/>
      <c r="B1583" s="5"/>
      <c r="C1583" s="5"/>
    </row>
    <row r="1584" spans="1:3">
      <c r="A1584" s="58"/>
      <c r="B1584" s="5"/>
      <c r="C1584" s="5"/>
    </row>
    <row r="1585" spans="1:3">
      <c r="A1585" s="58"/>
      <c r="B1585" s="5"/>
      <c r="C1585" s="5"/>
    </row>
    <row r="1586" spans="1:3">
      <c r="A1586" s="58"/>
      <c r="B1586" s="5"/>
      <c r="C1586" s="5"/>
    </row>
    <row r="1587" spans="1:3">
      <c r="A1587" s="58"/>
      <c r="B1587" s="5"/>
      <c r="C1587" s="5"/>
    </row>
    <row r="1588" spans="1:3">
      <c r="A1588" s="58"/>
      <c r="B1588" s="5"/>
      <c r="C1588" s="5"/>
    </row>
    <row r="1589" spans="1:3">
      <c r="A1589" s="58"/>
      <c r="B1589" s="5"/>
      <c r="C1589" s="5"/>
    </row>
    <row r="1590" spans="1:3">
      <c r="A1590" s="58"/>
      <c r="B1590" s="5"/>
      <c r="C1590" s="5"/>
    </row>
    <row r="1591" spans="1:3">
      <c r="A1591" s="58"/>
      <c r="B1591" s="5"/>
      <c r="C1591" s="5"/>
    </row>
    <row r="1592" spans="1:3">
      <c r="A1592" s="58"/>
      <c r="B1592" s="5"/>
      <c r="C1592" s="5"/>
    </row>
    <row r="1593" spans="1:3">
      <c r="A1593" s="58"/>
      <c r="B1593" s="5"/>
      <c r="C1593" s="5"/>
    </row>
    <row r="1594" spans="1:3">
      <c r="A1594" s="58"/>
      <c r="B1594" s="5"/>
      <c r="C1594" s="5"/>
    </row>
    <row r="1595" spans="1:3">
      <c r="A1595" s="58"/>
      <c r="B1595" s="5"/>
      <c r="C1595" s="5"/>
    </row>
    <row r="1596" spans="1:3">
      <c r="A1596" s="58"/>
      <c r="B1596" s="5"/>
      <c r="C1596" s="5"/>
    </row>
    <row r="1597" spans="1:3">
      <c r="A1597" s="58"/>
      <c r="B1597" s="5"/>
      <c r="C1597" s="5"/>
    </row>
    <row r="1598" spans="1:3">
      <c r="A1598" s="58"/>
      <c r="B1598" s="5"/>
      <c r="C1598" s="5"/>
    </row>
    <row r="1599" spans="1:3">
      <c r="A1599" s="58"/>
      <c r="B1599" s="5"/>
      <c r="C1599" s="5"/>
    </row>
    <row r="1600" spans="1:3">
      <c r="A1600" s="58"/>
      <c r="B1600" s="5"/>
      <c r="C1600" s="5"/>
    </row>
    <row r="1601" spans="1:3">
      <c r="A1601" s="58"/>
      <c r="B1601" s="5"/>
      <c r="C1601" s="5"/>
    </row>
    <row r="1602" spans="1:3">
      <c r="A1602" s="58"/>
      <c r="B1602" s="5"/>
      <c r="C1602" s="5"/>
    </row>
    <row r="1603" spans="1:3">
      <c r="A1603" s="58"/>
      <c r="B1603" s="5"/>
      <c r="C1603" s="5"/>
    </row>
    <row r="1604" spans="1:3">
      <c r="A1604" s="58"/>
      <c r="B1604" s="5"/>
      <c r="C1604" s="5"/>
    </row>
    <row r="1605" spans="1:3">
      <c r="A1605" s="58"/>
      <c r="B1605" s="5"/>
      <c r="C1605" s="5"/>
    </row>
    <row r="1606" spans="1:3">
      <c r="A1606" s="58"/>
      <c r="B1606" s="5"/>
      <c r="C1606" s="5"/>
    </row>
    <row r="1607" spans="1:3">
      <c r="A1607" s="58"/>
      <c r="B1607" s="5"/>
      <c r="C1607" s="5"/>
    </row>
    <row r="1608" spans="1:3">
      <c r="A1608" s="58"/>
      <c r="B1608" s="5"/>
      <c r="C1608" s="5"/>
    </row>
    <row r="1609" spans="1:3">
      <c r="A1609" s="58"/>
      <c r="B1609" s="5"/>
      <c r="C1609" s="5"/>
    </row>
    <row r="1610" spans="1:3">
      <c r="A1610" s="58"/>
      <c r="B1610" s="5"/>
      <c r="C1610" s="5"/>
    </row>
    <row r="1611" spans="1:3">
      <c r="A1611" s="58"/>
      <c r="B1611" s="5"/>
      <c r="C1611" s="5"/>
    </row>
    <row r="1612" spans="1:3">
      <c r="A1612" s="58"/>
      <c r="B1612" s="5"/>
      <c r="C1612" s="5"/>
    </row>
    <row r="1613" spans="1:3">
      <c r="A1613" s="58"/>
      <c r="B1613" s="5"/>
      <c r="C1613" s="5"/>
    </row>
    <row r="1614" spans="1:3">
      <c r="A1614" s="58"/>
      <c r="B1614" s="5"/>
      <c r="C1614" s="5"/>
    </row>
    <row r="1615" spans="1:3">
      <c r="A1615" s="58"/>
      <c r="B1615" s="5"/>
      <c r="C1615" s="5"/>
    </row>
    <row r="1616" spans="1:3">
      <c r="A1616" s="58"/>
      <c r="B1616" s="5"/>
      <c r="C1616" s="5"/>
    </row>
    <row r="1617" spans="1:3">
      <c r="A1617" s="58"/>
      <c r="B1617" s="5"/>
      <c r="C1617" s="5"/>
    </row>
    <row r="1618" spans="1:3">
      <c r="A1618" s="58"/>
      <c r="B1618" s="5"/>
      <c r="C1618" s="5"/>
    </row>
    <row r="1619" spans="1:3">
      <c r="A1619" s="58"/>
      <c r="B1619" s="5"/>
      <c r="C1619" s="5"/>
    </row>
    <row r="1620" spans="1:3">
      <c r="A1620" s="58"/>
      <c r="B1620" s="5"/>
      <c r="C1620" s="5"/>
    </row>
    <row r="1621" spans="1:3">
      <c r="A1621" s="58"/>
      <c r="B1621" s="5"/>
      <c r="C1621" s="5"/>
    </row>
    <row r="1622" spans="1:3">
      <c r="A1622" s="58"/>
      <c r="B1622" s="5"/>
      <c r="C1622" s="5"/>
    </row>
    <row r="1623" spans="1:3">
      <c r="A1623" s="58"/>
      <c r="B1623" s="5"/>
      <c r="C1623" s="5"/>
    </row>
    <row r="1624" spans="1:3">
      <c r="A1624" s="58"/>
      <c r="B1624" s="5"/>
      <c r="C1624" s="5"/>
    </row>
    <row r="1625" spans="1:3">
      <c r="A1625" s="58"/>
      <c r="B1625" s="5"/>
      <c r="C1625" s="5"/>
    </row>
    <row r="1626" spans="1:3">
      <c r="A1626" s="58"/>
      <c r="B1626" s="5"/>
      <c r="C1626" s="5"/>
    </row>
    <row r="1627" spans="1:3">
      <c r="A1627" s="58"/>
      <c r="B1627" s="5"/>
      <c r="C1627" s="5"/>
    </row>
    <row r="1628" spans="1:3">
      <c r="A1628" s="58"/>
      <c r="B1628" s="5"/>
      <c r="C1628" s="5"/>
    </row>
    <row r="1629" spans="1:3">
      <c r="A1629" s="58"/>
      <c r="B1629" s="5"/>
      <c r="C1629" s="5"/>
    </row>
    <row r="1630" spans="1:3">
      <c r="A1630" s="58"/>
      <c r="B1630" s="5"/>
      <c r="C1630" s="5"/>
    </row>
    <row r="1631" spans="1:3">
      <c r="A1631" s="58"/>
      <c r="B1631" s="5"/>
      <c r="C1631" s="5"/>
    </row>
    <row r="1632" spans="1:3">
      <c r="A1632" s="58"/>
      <c r="B1632" s="5"/>
      <c r="C1632" s="5"/>
    </row>
    <row r="1633" spans="1:3">
      <c r="A1633" s="58"/>
      <c r="B1633" s="5"/>
      <c r="C1633" s="5"/>
    </row>
    <row r="1634" spans="1:3">
      <c r="A1634" s="58"/>
      <c r="B1634" s="5"/>
      <c r="C1634" s="5"/>
    </row>
    <row r="1635" spans="1:3">
      <c r="A1635" s="58"/>
      <c r="B1635" s="5"/>
      <c r="C1635" s="5"/>
    </row>
    <row r="1636" spans="1:3">
      <c r="A1636" s="58"/>
      <c r="B1636" s="5"/>
      <c r="C1636" s="5"/>
    </row>
    <row r="1637" spans="1:3">
      <c r="A1637" s="58"/>
      <c r="B1637" s="5"/>
      <c r="C1637" s="5"/>
    </row>
    <row r="1638" spans="1:3">
      <c r="A1638" s="58"/>
      <c r="B1638" s="5"/>
      <c r="C1638" s="5"/>
    </row>
    <row r="1639" spans="1:3">
      <c r="A1639" s="58"/>
      <c r="B1639" s="5"/>
      <c r="C1639" s="5"/>
    </row>
    <row r="1640" spans="1:3">
      <c r="A1640" s="58"/>
      <c r="B1640" s="5"/>
      <c r="C1640" s="5"/>
    </row>
    <row r="1641" spans="1:3">
      <c r="A1641" s="58"/>
      <c r="B1641" s="5"/>
      <c r="C1641" s="5"/>
    </row>
    <row r="1642" spans="1:3">
      <c r="A1642" s="58"/>
      <c r="B1642" s="5"/>
      <c r="C1642" s="5"/>
    </row>
    <row r="1643" spans="1:3">
      <c r="A1643" s="58"/>
      <c r="B1643" s="5"/>
      <c r="C1643" s="5"/>
    </row>
    <row r="1644" spans="1:3">
      <c r="A1644" s="58"/>
      <c r="B1644" s="5"/>
      <c r="C1644" s="5"/>
    </row>
    <row r="1645" spans="1:3">
      <c r="A1645" s="58"/>
      <c r="B1645" s="5"/>
      <c r="C1645" s="5"/>
    </row>
    <row r="1646" spans="1:3">
      <c r="A1646" s="58"/>
      <c r="B1646" s="5"/>
      <c r="C1646" s="5"/>
    </row>
    <row r="1647" spans="1:3">
      <c r="A1647" s="58"/>
      <c r="B1647" s="5"/>
      <c r="C1647" s="5"/>
    </row>
    <row r="1648" spans="1:3">
      <c r="A1648" s="58"/>
      <c r="B1648" s="5"/>
      <c r="C1648" s="5"/>
    </row>
    <row r="1649" spans="1:3">
      <c r="A1649" s="58"/>
      <c r="B1649" s="5"/>
      <c r="C1649" s="5"/>
    </row>
    <row r="1650" spans="1:3">
      <c r="A1650" s="58"/>
      <c r="B1650" s="5"/>
      <c r="C1650" s="5"/>
    </row>
    <row r="1651" spans="1:3">
      <c r="A1651" s="58"/>
      <c r="B1651" s="5"/>
      <c r="C1651" s="5"/>
    </row>
    <row r="1652" spans="1:3">
      <c r="A1652" s="58"/>
      <c r="B1652" s="5"/>
      <c r="C1652" s="5"/>
    </row>
    <row r="1653" spans="1:3">
      <c r="A1653" s="58"/>
      <c r="B1653" s="5"/>
      <c r="C1653" s="5"/>
    </row>
    <row r="1654" spans="1:3">
      <c r="A1654" s="58"/>
      <c r="B1654" s="5"/>
      <c r="C1654" s="5"/>
    </row>
    <row r="1655" spans="1:3">
      <c r="A1655" s="58"/>
      <c r="B1655" s="5"/>
      <c r="C1655" s="5"/>
    </row>
    <row r="1656" spans="1:3">
      <c r="A1656" s="58"/>
      <c r="B1656" s="5"/>
      <c r="C1656" s="5"/>
    </row>
    <row r="1657" spans="1:3">
      <c r="A1657" s="58"/>
      <c r="B1657" s="5"/>
      <c r="C1657" s="5"/>
    </row>
    <row r="1658" spans="1:3">
      <c r="A1658" s="58"/>
      <c r="B1658" s="5"/>
      <c r="C1658" s="5"/>
    </row>
    <row r="1659" spans="1:3">
      <c r="A1659" s="58"/>
      <c r="B1659" s="5"/>
      <c r="C1659" s="5"/>
    </row>
    <row r="1660" spans="1:3">
      <c r="A1660" s="58"/>
      <c r="B1660" s="5"/>
      <c r="C1660" s="5"/>
    </row>
    <row r="1661" spans="1:3">
      <c r="A1661" s="58"/>
      <c r="B1661" s="5"/>
      <c r="C1661" s="5"/>
    </row>
    <row r="1662" spans="1:3">
      <c r="A1662" s="58"/>
      <c r="B1662" s="5"/>
      <c r="C1662" s="5"/>
    </row>
    <row r="1663" spans="1:3">
      <c r="A1663" s="58"/>
      <c r="B1663" s="5"/>
      <c r="C1663" s="5"/>
    </row>
    <row r="1664" spans="1:3">
      <c r="A1664" s="58"/>
      <c r="B1664" s="5"/>
      <c r="C1664" s="5"/>
    </row>
    <row r="1665" spans="1:3">
      <c r="A1665" s="58"/>
      <c r="B1665" s="5"/>
      <c r="C1665" s="5"/>
    </row>
    <row r="1666" spans="1:3">
      <c r="A1666" s="58"/>
      <c r="B1666" s="5"/>
      <c r="C1666" s="5"/>
    </row>
    <row r="1667" spans="1:3">
      <c r="A1667" s="58"/>
      <c r="B1667" s="5"/>
      <c r="C1667" s="5"/>
    </row>
    <row r="1668" spans="1:3">
      <c r="A1668" s="58"/>
      <c r="B1668" s="5"/>
      <c r="C1668" s="5"/>
    </row>
    <row r="1669" spans="1:3">
      <c r="A1669" s="58"/>
      <c r="B1669" s="5"/>
      <c r="C1669" s="5"/>
    </row>
    <row r="1670" spans="1:3">
      <c r="A1670" s="58"/>
      <c r="B1670" s="5"/>
      <c r="C1670" s="5"/>
    </row>
    <row r="1671" spans="1:3">
      <c r="A1671" s="58"/>
      <c r="B1671" s="5"/>
      <c r="C1671" s="5"/>
    </row>
    <row r="1672" spans="1:3">
      <c r="A1672" s="58"/>
      <c r="B1672" s="5"/>
      <c r="C1672" s="5"/>
    </row>
    <row r="1673" spans="1:3">
      <c r="A1673" s="58"/>
      <c r="B1673" s="5"/>
      <c r="C1673" s="5"/>
    </row>
    <row r="1674" spans="1:3">
      <c r="A1674" s="58"/>
      <c r="B1674" s="5"/>
      <c r="C1674" s="5"/>
    </row>
    <row r="1675" spans="1:3">
      <c r="A1675" s="58"/>
      <c r="B1675" s="5"/>
      <c r="C1675" s="5"/>
    </row>
    <row r="1676" spans="1:3">
      <c r="A1676" s="58"/>
      <c r="B1676" s="5"/>
      <c r="C1676" s="5"/>
    </row>
    <row r="1677" spans="1:3">
      <c r="A1677" s="58"/>
      <c r="B1677" s="5"/>
      <c r="C1677" s="5"/>
    </row>
    <row r="1678" spans="1:3">
      <c r="A1678" s="58"/>
      <c r="B1678" s="5"/>
      <c r="C1678" s="5"/>
    </row>
    <row r="1679" spans="1:3">
      <c r="A1679" s="58"/>
      <c r="B1679" s="5"/>
      <c r="C1679" s="5"/>
    </row>
    <row r="1680" spans="1:3">
      <c r="A1680" s="58"/>
      <c r="B1680" s="5"/>
      <c r="C1680" s="5"/>
    </row>
    <row r="1681" spans="1:3">
      <c r="A1681" s="58"/>
      <c r="B1681" s="5"/>
      <c r="C1681" s="5"/>
    </row>
    <row r="1682" spans="1:3">
      <c r="A1682" s="58"/>
      <c r="B1682" s="5"/>
      <c r="C1682" s="5"/>
    </row>
    <row r="1683" spans="1:3">
      <c r="A1683" s="58"/>
      <c r="B1683" s="5"/>
      <c r="C1683" s="5"/>
    </row>
    <row r="1684" spans="1:3">
      <c r="A1684" s="58"/>
      <c r="B1684" s="5"/>
      <c r="C1684" s="5"/>
    </row>
    <row r="1685" spans="1:3">
      <c r="A1685" s="58"/>
      <c r="B1685" s="5"/>
      <c r="C1685" s="5"/>
    </row>
    <row r="1686" spans="1:3">
      <c r="A1686" s="58"/>
      <c r="B1686" s="5"/>
      <c r="C1686" s="5"/>
    </row>
    <row r="1687" spans="1:3">
      <c r="A1687" s="58"/>
      <c r="B1687" s="5"/>
      <c r="C1687" s="5"/>
    </row>
    <row r="1688" spans="1:3">
      <c r="A1688" s="58"/>
      <c r="B1688" s="5"/>
      <c r="C1688" s="5"/>
    </row>
    <row r="1689" spans="1:3">
      <c r="A1689" s="58"/>
      <c r="B1689" s="5"/>
      <c r="C1689" s="5"/>
    </row>
    <row r="1690" spans="1:3">
      <c r="A1690" s="58"/>
      <c r="B1690" s="5"/>
      <c r="C1690" s="5"/>
    </row>
    <row r="1691" spans="1:3">
      <c r="A1691" s="58"/>
      <c r="B1691" s="5"/>
      <c r="C1691" s="5"/>
    </row>
    <row r="1692" spans="1:3">
      <c r="A1692" s="58"/>
      <c r="B1692" s="5"/>
      <c r="C1692" s="5"/>
    </row>
    <row r="1693" spans="1:3">
      <c r="A1693" s="58"/>
      <c r="B1693" s="5"/>
      <c r="C1693" s="5"/>
    </row>
    <row r="1694" spans="1:3">
      <c r="A1694" s="58"/>
      <c r="B1694" s="5"/>
      <c r="C1694" s="5"/>
    </row>
    <row r="1695" spans="1:3">
      <c r="A1695" s="58"/>
      <c r="B1695" s="5"/>
      <c r="C1695" s="5"/>
    </row>
    <row r="1696" spans="1:3">
      <c r="A1696" s="58"/>
      <c r="B1696" s="5"/>
      <c r="C1696" s="5"/>
    </row>
    <row r="1697" spans="1:3">
      <c r="A1697" s="58"/>
      <c r="B1697" s="5"/>
      <c r="C1697" s="5"/>
    </row>
    <row r="1698" spans="1:3">
      <c r="A1698" s="58"/>
      <c r="B1698" s="5"/>
      <c r="C1698" s="5"/>
    </row>
    <row r="1699" spans="1:3">
      <c r="A1699" s="58"/>
      <c r="B1699" s="5"/>
      <c r="C1699" s="5"/>
    </row>
    <row r="1700" spans="1:3">
      <c r="A1700" s="58"/>
      <c r="B1700" s="5"/>
      <c r="C1700" s="5"/>
    </row>
    <row r="1701" spans="1:3">
      <c r="A1701" s="58"/>
      <c r="B1701" s="5"/>
      <c r="C1701" s="5"/>
    </row>
    <row r="1702" spans="1:3">
      <c r="A1702" s="58"/>
      <c r="B1702" s="5"/>
      <c r="C1702" s="5"/>
    </row>
    <row r="1703" spans="1:3">
      <c r="A1703" s="58"/>
      <c r="B1703" s="5"/>
      <c r="C1703" s="5"/>
    </row>
    <row r="1704" spans="1:3">
      <c r="A1704" s="58"/>
      <c r="B1704" s="5"/>
      <c r="C1704" s="5"/>
    </row>
    <row r="1705" spans="1:3">
      <c r="A1705" s="58"/>
      <c r="B1705" s="5"/>
      <c r="C1705" s="5"/>
    </row>
    <row r="1706" spans="1:3">
      <c r="A1706" s="58"/>
      <c r="B1706" s="5"/>
      <c r="C1706" s="5"/>
    </row>
    <row r="1707" spans="1:3">
      <c r="A1707" s="58"/>
      <c r="B1707" s="5"/>
      <c r="C1707" s="5"/>
    </row>
    <row r="1708" spans="1:3">
      <c r="A1708" s="58"/>
      <c r="B1708" s="5"/>
      <c r="C1708" s="5"/>
    </row>
    <row r="1709" spans="1:3">
      <c r="A1709" s="58"/>
      <c r="B1709" s="5"/>
      <c r="C1709" s="5"/>
    </row>
    <row r="1710" spans="1:3">
      <c r="A1710" s="58"/>
      <c r="B1710" s="5"/>
      <c r="C1710" s="5"/>
    </row>
    <row r="1711" spans="1:3">
      <c r="A1711" s="58"/>
      <c r="B1711" s="5"/>
      <c r="C1711" s="5"/>
    </row>
    <row r="1712" spans="1:3">
      <c r="A1712" s="58"/>
      <c r="B1712" s="5"/>
      <c r="C1712" s="5"/>
    </row>
    <row r="1713" spans="1:3">
      <c r="A1713" s="58"/>
      <c r="B1713" s="5"/>
      <c r="C1713" s="5"/>
    </row>
    <row r="1714" spans="1:3">
      <c r="A1714" s="58"/>
      <c r="B1714" s="5"/>
      <c r="C1714" s="5"/>
    </row>
    <row r="1715" spans="1:3">
      <c r="A1715" s="58"/>
      <c r="B1715" s="5"/>
      <c r="C1715" s="5"/>
    </row>
    <row r="1716" spans="1:3">
      <c r="A1716" s="58"/>
      <c r="B1716" s="5"/>
      <c r="C1716" s="5"/>
    </row>
    <row r="1717" spans="1:3">
      <c r="A1717" s="58"/>
      <c r="B1717" s="5"/>
      <c r="C1717" s="5"/>
    </row>
    <row r="1718" spans="1:3">
      <c r="A1718" s="58"/>
      <c r="B1718" s="5"/>
      <c r="C1718" s="5"/>
    </row>
    <row r="1719" spans="1:3">
      <c r="A1719" s="58"/>
      <c r="B1719" s="5"/>
      <c r="C1719" s="5"/>
    </row>
    <row r="1720" spans="1:3">
      <c r="A1720" s="58"/>
      <c r="B1720" s="5"/>
      <c r="C1720" s="5"/>
    </row>
    <row r="1721" spans="1:3">
      <c r="A1721" s="58"/>
      <c r="B1721" s="5"/>
      <c r="C1721" s="5"/>
    </row>
    <row r="1722" spans="1:3">
      <c r="A1722" s="58"/>
      <c r="B1722" s="5"/>
      <c r="C1722" s="5"/>
    </row>
    <row r="1723" spans="1:3">
      <c r="A1723" s="58"/>
      <c r="B1723" s="5"/>
      <c r="C1723" s="5"/>
    </row>
    <row r="1724" spans="1:3">
      <c r="A1724" s="58"/>
      <c r="B1724" s="5"/>
      <c r="C1724" s="5"/>
    </row>
    <row r="1725" spans="1:3">
      <c r="A1725" s="58"/>
      <c r="B1725" s="5"/>
      <c r="C1725" s="5"/>
    </row>
    <row r="1726" spans="1:3">
      <c r="A1726" s="58"/>
      <c r="B1726" s="5"/>
      <c r="C1726" s="5"/>
    </row>
    <row r="1727" spans="1:3">
      <c r="A1727" s="58"/>
      <c r="B1727" s="5"/>
      <c r="C1727" s="5"/>
    </row>
    <row r="1728" spans="1:3">
      <c r="A1728" s="58"/>
      <c r="B1728" s="5"/>
      <c r="C1728" s="5"/>
    </row>
    <row r="1729" spans="1:3">
      <c r="A1729" s="58"/>
      <c r="B1729" s="5"/>
      <c r="C1729" s="5"/>
    </row>
    <row r="1730" spans="1:3">
      <c r="A1730" s="58"/>
      <c r="B1730" s="5"/>
      <c r="C1730" s="5"/>
    </row>
    <row r="1731" spans="1:3">
      <c r="A1731" s="58"/>
      <c r="B1731" s="5"/>
      <c r="C1731" s="5"/>
    </row>
    <row r="1732" spans="1:3">
      <c r="A1732" s="58"/>
      <c r="B1732" s="5"/>
      <c r="C1732" s="5"/>
    </row>
    <row r="1733" spans="1:3">
      <c r="A1733" s="58"/>
      <c r="B1733" s="5"/>
      <c r="C1733" s="5"/>
    </row>
    <row r="1734" spans="1:3">
      <c r="A1734" s="58"/>
      <c r="B1734" s="5"/>
      <c r="C1734" s="5"/>
    </row>
    <row r="1735" spans="1:3">
      <c r="A1735" s="58"/>
      <c r="B1735" s="5"/>
      <c r="C1735" s="5"/>
    </row>
    <row r="1736" spans="1:3">
      <c r="A1736" s="58"/>
      <c r="B1736" s="5"/>
      <c r="C1736" s="5"/>
    </row>
    <row r="1737" spans="1:3">
      <c r="A1737" s="58"/>
      <c r="B1737" s="5"/>
      <c r="C1737" s="5"/>
    </row>
    <row r="1738" spans="1:3">
      <c r="A1738" s="58"/>
      <c r="B1738" s="5"/>
      <c r="C1738" s="5"/>
    </row>
    <row r="1739" spans="1:3">
      <c r="A1739" s="58"/>
      <c r="B1739" s="5"/>
      <c r="C1739" s="5"/>
    </row>
    <row r="1740" spans="1:3">
      <c r="A1740" s="58"/>
      <c r="B1740" s="5"/>
      <c r="C1740" s="5"/>
    </row>
    <row r="1741" spans="1:3">
      <c r="A1741" s="58"/>
      <c r="B1741" s="5"/>
      <c r="C1741" s="5"/>
    </row>
    <row r="1742" spans="1:3">
      <c r="A1742" s="58"/>
      <c r="B1742" s="5"/>
      <c r="C1742" s="5"/>
    </row>
    <row r="1743" spans="1:3">
      <c r="A1743" s="58"/>
      <c r="B1743" s="5"/>
      <c r="C1743" s="5"/>
    </row>
    <row r="1744" spans="1:3">
      <c r="A1744" s="58"/>
      <c r="B1744" s="5"/>
      <c r="C1744" s="5"/>
    </row>
    <row r="1745" spans="1:3">
      <c r="A1745" s="58"/>
      <c r="B1745" s="5"/>
      <c r="C1745" s="5"/>
    </row>
    <row r="1746" spans="1:3">
      <c r="A1746" s="58"/>
      <c r="B1746" s="5"/>
      <c r="C1746" s="5"/>
    </row>
    <row r="1747" spans="1:3">
      <c r="A1747" s="58"/>
      <c r="B1747" s="5"/>
      <c r="C1747" s="5"/>
    </row>
    <row r="1748" spans="1:3">
      <c r="A1748" s="58"/>
      <c r="B1748" s="5"/>
      <c r="C1748" s="5"/>
    </row>
    <row r="1749" spans="1:3">
      <c r="A1749" s="58"/>
      <c r="B1749" s="5"/>
      <c r="C1749" s="5"/>
    </row>
    <row r="1750" spans="1:3">
      <c r="A1750" s="58"/>
      <c r="B1750" s="5"/>
      <c r="C1750" s="5"/>
    </row>
    <row r="1751" spans="1:3">
      <c r="A1751" s="58"/>
      <c r="B1751" s="5"/>
      <c r="C1751" s="5"/>
    </row>
    <row r="1752" spans="1:3">
      <c r="A1752" s="58"/>
      <c r="B1752" s="5"/>
      <c r="C1752" s="5"/>
    </row>
    <row r="1753" spans="1:3">
      <c r="A1753" s="58"/>
      <c r="B1753" s="5"/>
      <c r="C1753" s="5"/>
    </row>
    <row r="1754" spans="1:3">
      <c r="A1754" s="58"/>
      <c r="B1754" s="5"/>
      <c r="C1754" s="5"/>
    </row>
    <row r="1755" spans="1:3">
      <c r="A1755" s="58"/>
      <c r="B1755" s="5"/>
      <c r="C1755" s="5"/>
    </row>
    <row r="1756" spans="1:3">
      <c r="A1756" s="58"/>
      <c r="B1756" s="5"/>
      <c r="C1756" s="5"/>
    </row>
    <row r="1757" spans="1:3">
      <c r="A1757" s="58"/>
      <c r="B1757" s="5"/>
      <c r="C1757" s="5"/>
    </row>
    <row r="1758" spans="1:3">
      <c r="A1758" s="58"/>
      <c r="B1758" s="5"/>
      <c r="C1758" s="5"/>
    </row>
    <row r="1759" spans="1:3">
      <c r="A1759" s="58"/>
      <c r="B1759" s="5"/>
      <c r="C1759" s="5"/>
    </row>
    <row r="1760" spans="1:3">
      <c r="A1760" s="58"/>
      <c r="B1760" s="5"/>
      <c r="C1760" s="5"/>
    </row>
    <row r="1761" spans="1:3">
      <c r="A1761" s="58"/>
      <c r="B1761" s="5"/>
      <c r="C1761" s="5"/>
    </row>
    <row r="1762" spans="1:3">
      <c r="A1762" s="58"/>
      <c r="B1762" s="5"/>
      <c r="C1762" s="5"/>
    </row>
    <row r="1763" spans="1:3">
      <c r="A1763" s="58"/>
      <c r="B1763" s="5"/>
      <c r="C1763" s="5"/>
    </row>
    <row r="1764" spans="1:3">
      <c r="A1764" s="58"/>
      <c r="B1764" s="5"/>
      <c r="C1764" s="5"/>
    </row>
    <row r="1765" spans="1:3">
      <c r="A1765" s="58"/>
      <c r="B1765" s="5"/>
      <c r="C1765" s="5"/>
    </row>
    <row r="1766" spans="1:3">
      <c r="A1766" s="58"/>
      <c r="B1766" s="5"/>
      <c r="C1766" s="5"/>
    </row>
    <row r="1767" spans="1:3">
      <c r="A1767" s="58"/>
      <c r="B1767" s="5"/>
      <c r="C1767" s="5"/>
    </row>
    <row r="1768" spans="1:3">
      <c r="A1768" s="58"/>
      <c r="B1768" s="5"/>
      <c r="C1768" s="5"/>
    </row>
    <row r="1769" spans="1:3">
      <c r="A1769" s="58"/>
      <c r="B1769" s="5"/>
      <c r="C1769" s="5"/>
    </row>
    <row r="1770" spans="1:3">
      <c r="A1770" s="58"/>
      <c r="B1770" s="5"/>
      <c r="C1770" s="5"/>
    </row>
    <row r="1771" spans="1:3">
      <c r="A1771" s="58"/>
      <c r="B1771" s="5"/>
      <c r="C1771" s="5"/>
    </row>
    <row r="1772" spans="1:3">
      <c r="A1772" s="58"/>
      <c r="B1772" s="5"/>
      <c r="C1772" s="5"/>
    </row>
    <row r="1773" spans="1:3">
      <c r="A1773" s="58"/>
      <c r="B1773" s="5"/>
      <c r="C1773" s="5"/>
    </row>
    <row r="1774" spans="1:3">
      <c r="A1774" s="58"/>
      <c r="B1774" s="5"/>
      <c r="C1774" s="5"/>
    </row>
    <row r="1775" spans="1:3">
      <c r="A1775" s="58"/>
      <c r="B1775" s="5"/>
      <c r="C1775" s="5"/>
    </row>
    <row r="1776" spans="1:3">
      <c r="A1776" s="58"/>
      <c r="B1776" s="5"/>
      <c r="C1776" s="5"/>
    </row>
    <row r="1777" spans="1:3">
      <c r="A1777" s="58"/>
      <c r="B1777" s="5"/>
      <c r="C1777" s="5"/>
    </row>
    <row r="1778" spans="1:3">
      <c r="A1778" s="58"/>
      <c r="B1778" s="5"/>
      <c r="C1778" s="5"/>
    </row>
    <row r="1779" spans="1:3">
      <c r="A1779" s="58"/>
      <c r="B1779" s="5"/>
      <c r="C1779" s="5"/>
    </row>
    <row r="1780" spans="1:3">
      <c r="A1780" s="58"/>
      <c r="B1780" s="5"/>
      <c r="C1780" s="5"/>
    </row>
    <row r="1781" spans="1:3">
      <c r="A1781" s="58"/>
      <c r="B1781" s="5"/>
      <c r="C1781" s="5"/>
    </row>
    <row r="1782" spans="1:3">
      <c r="A1782" s="58"/>
      <c r="B1782" s="5"/>
      <c r="C1782" s="5"/>
    </row>
    <row r="1783" spans="1:3">
      <c r="A1783" s="58"/>
      <c r="B1783" s="5"/>
      <c r="C1783" s="5"/>
    </row>
    <row r="1784" spans="1:3">
      <c r="A1784" s="58"/>
      <c r="B1784" s="5"/>
      <c r="C1784" s="5"/>
    </row>
    <row r="1785" spans="1:3">
      <c r="A1785" s="58"/>
      <c r="B1785" s="5"/>
      <c r="C1785" s="5"/>
    </row>
    <row r="1786" spans="1:3">
      <c r="A1786" s="58"/>
      <c r="B1786" s="5"/>
      <c r="C1786" s="5"/>
    </row>
    <row r="1787" spans="1:3">
      <c r="A1787" s="58"/>
      <c r="B1787" s="5"/>
      <c r="C1787" s="5"/>
    </row>
    <row r="1788" spans="1:3">
      <c r="A1788" s="58"/>
      <c r="B1788" s="5"/>
      <c r="C1788" s="5"/>
    </row>
    <row r="1789" spans="1:3">
      <c r="A1789" s="58"/>
      <c r="B1789" s="5"/>
      <c r="C1789" s="5"/>
    </row>
    <row r="1790" spans="1:3">
      <c r="A1790" s="58"/>
      <c r="B1790" s="5"/>
      <c r="C1790" s="5"/>
    </row>
    <row r="1791" spans="1:3">
      <c r="A1791" s="58"/>
      <c r="B1791" s="5"/>
      <c r="C1791" s="5"/>
    </row>
    <row r="1792" spans="1:3">
      <c r="A1792" s="58"/>
      <c r="B1792" s="5"/>
      <c r="C1792" s="5"/>
    </row>
    <row r="1793" spans="1:3">
      <c r="A1793" s="58"/>
      <c r="B1793" s="5"/>
      <c r="C1793" s="5"/>
    </row>
    <row r="1794" spans="1:3">
      <c r="A1794" s="58"/>
      <c r="B1794" s="5"/>
      <c r="C1794" s="5"/>
    </row>
    <row r="1795" spans="1:3">
      <c r="A1795" s="58"/>
      <c r="B1795" s="5"/>
      <c r="C1795" s="5"/>
    </row>
    <row r="1796" spans="1:3">
      <c r="A1796" s="58"/>
      <c r="B1796" s="5"/>
      <c r="C1796" s="5"/>
    </row>
    <row r="1797" spans="1:3">
      <c r="A1797" s="58"/>
      <c r="B1797" s="5"/>
      <c r="C1797" s="5"/>
    </row>
    <row r="1798" spans="1:3">
      <c r="A1798" s="58"/>
      <c r="B1798" s="5"/>
      <c r="C1798" s="5"/>
    </row>
    <row r="1799" spans="1:3">
      <c r="A1799" s="58"/>
      <c r="B1799" s="5"/>
      <c r="C1799" s="5"/>
    </row>
    <row r="1800" spans="1:3">
      <c r="A1800" s="58"/>
      <c r="B1800" s="5"/>
      <c r="C1800" s="5"/>
    </row>
    <row r="1801" spans="1:3">
      <c r="A1801" s="58"/>
      <c r="B1801" s="5"/>
      <c r="C1801" s="5"/>
    </row>
    <row r="1802" spans="1:3">
      <c r="A1802" s="58"/>
      <c r="B1802" s="5"/>
      <c r="C1802" s="5"/>
    </row>
    <row r="1803" spans="1:3">
      <c r="A1803" s="58"/>
      <c r="B1803" s="5"/>
      <c r="C1803" s="5"/>
    </row>
    <row r="1804" spans="1:3">
      <c r="A1804" s="58"/>
      <c r="B1804" s="5"/>
      <c r="C1804" s="5"/>
    </row>
    <row r="1805" spans="1:3">
      <c r="A1805" s="58"/>
      <c r="B1805" s="5"/>
      <c r="C1805" s="5"/>
    </row>
    <row r="1806" spans="1:3">
      <c r="A1806" s="58"/>
      <c r="B1806" s="5"/>
      <c r="C1806" s="5"/>
    </row>
    <row r="1807" spans="1:3">
      <c r="A1807" s="58"/>
      <c r="B1807" s="5"/>
      <c r="C1807" s="5"/>
    </row>
    <row r="1808" spans="1:3">
      <c r="A1808" s="58"/>
      <c r="B1808" s="5"/>
      <c r="C1808" s="5"/>
    </row>
    <row r="1809" spans="1:3">
      <c r="A1809" s="58"/>
      <c r="B1809" s="5"/>
      <c r="C1809" s="5"/>
    </row>
    <row r="1810" spans="1:3">
      <c r="A1810" s="58"/>
      <c r="B1810" s="5"/>
      <c r="C1810" s="5"/>
    </row>
    <row r="1811" spans="1:3">
      <c r="A1811" s="58"/>
      <c r="B1811" s="5"/>
      <c r="C1811" s="5"/>
    </row>
    <row r="1812" spans="1:3">
      <c r="A1812" s="58"/>
      <c r="B1812" s="5"/>
      <c r="C1812" s="5"/>
    </row>
    <row r="1813" spans="1:3">
      <c r="A1813" s="58"/>
      <c r="B1813" s="5"/>
      <c r="C1813" s="5"/>
    </row>
    <row r="1814" spans="1:3">
      <c r="A1814" s="58"/>
      <c r="B1814" s="5"/>
      <c r="C1814" s="5"/>
    </row>
    <row r="1815" spans="1:3">
      <c r="A1815" s="58"/>
      <c r="B1815" s="5"/>
      <c r="C1815" s="5"/>
    </row>
    <row r="1816" spans="1:3">
      <c r="A1816" s="58"/>
      <c r="B1816" s="5"/>
      <c r="C1816" s="5"/>
    </row>
    <row r="1817" spans="1:3">
      <c r="A1817" s="58"/>
      <c r="B1817" s="5"/>
      <c r="C1817" s="5"/>
    </row>
    <row r="1818" spans="1:3">
      <c r="A1818" s="58"/>
      <c r="B1818" s="5"/>
      <c r="C1818" s="5"/>
    </row>
    <row r="1819" spans="1:3">
      <c r="A1819" s="58"/>
      <c r="B1819" s="5"/>
      <c r="C1819" s="5"/>
    </row>
    <row r="1820" spans="1:3">
      <c r="A1820" s="58"/>
      <c r="B1820" s="5"/>
      <c r="C1820" s="5"/>
    </row>
    <row r="1821" spans="1:3">
      <c r="A1821" s="58"/>
      <c r="B1821" s="5"/>
      <c r="C1821" s="5"/>
    </row>
    <row r="1822" spans="1:3">
      <c r="A1822" s="58"/>
      <c r="B1822" s="5"/>
      <c r="C1822" s="5"/>
    </row>
    <row r="1823" spans="1:3">
      <c r="A1823" s="58"/>
      <c r="B1823" s="5"/>
      <c r="C1823" s="5"/>
    </row>
    <row r="1824" spans="1:3">
      <c r="A1824" s="58"/>
      <c r="B1824" s="5"/>
      <c r="C1824" s="5"/>
    </row>
    <row r="1825" spans="1:3">
      <c r="A1825" s="58"/>
      <c r="B1825" s="5"/>
      <c r="C1825" s="5"/>
    </row>
    <row r="1826" spans="1:3">
      <c r="A1826" s="58"/>
      <c r="B1826" s="5"/>
      <c r="C1826" s="5"/>
    </row>
    <row r="1827" spans="1:3">
      <c r="A1827" s="58"/>
      <c r="B1827" s="5"/>
      <c r="C1827" s="5"/>
    </row>
    <row r="1828" spans="1:3">
      <c r="A1828" s="58"/>
      <c r="B1828" s="5"/>
      <c r="C1828" s="5"/>
    </row>
    <row r="1829" spans="1:3">
      <c r="A1829" s="58"/>
      <c r="B1829" s="5"/>
      <c r="C1829" s="5"/>
    </row>
    <row r="1830" spans="1:3">
      <c r="A1830" s="58"/>
      <c r="B1830" s="5"/>
      <c r="C1830" s="5"/>
    </row>
    <row r="1831" spans="1:3">
      <c r="A1831" s="58"/>
      <c r="B1831" s="5"/>
      <c r="C1831" s="5"/>
    </row>
    <row r="1832" spans="1:3">
      <c r="A1832" s="58"/>
      <c r="B1832" s="5"/>
      <c r="C1832" s="5"/>
    </row>
    <row r="1833" spans="1:3">
      <c r="A1833" s="58"/>
      <c r="B1833" s="5"/>
      <c r="C1833" s="5"/>
    </row>
    <row r="1834" spans="1:3">
      <c r="A1834" s="58"/>
      <c r="B1834" s="5"/>
      <c r="C1834" s="5"/>
    </row>
    <row r="1835" spans="1:3">
      <c r="A1835" s="58"/>
      <c r="B1835" s="5"/>
      <c r="C1835" s="5"/>
    </row>
    <row r="1836" spans="1:3">
      <c r="A1836" s="58"/>
      <c r="B1836" s="5"/>
      <c r="C1836" s="5"/>
    </row>
    <row r="1837" spans="1:3">
      <c r="A1837" s="58"/>
      <c r="B1837" s="5"/>
      <c r="C1837" s="5"/>
    </row>
    <row r="1838" spans="1:3">
      <c r="A1838" s="58"/>
      <c r="B1838" s="5"/>
      <c r="C1838" s="5"/>
    </row>
    <row r="1839" spans="1:3">
      <c r="A1839" s="58"/>
      <c r="B1839" s="5"/>
      <c r="C1839" s="5"/>
    </row>
    <row r="1840" spans="1:3">
      <c r="A1840" s="58"/>
      <c r="B1840" s="5"/>
      <c r="C1840" s="5"/>
    </row>
    <row r="1841" spans="1:3">
      <c r="A1841" s="58"/>
      <c r="B1841" s="5"/>
      <c r="C1841" s="5"/>
    </row>
    <row r="1842" spans="1:3">
      <c r="A1842" s="58"/>
      <c r="B1842" s="5"/>
      <c r="C1842" s="5"/>
    </row>
    <row r="1843" spans="1:3">
      <c r="A1843" s="58"/>
      <c r="B1843" s="5"/>
      <c r="C1843" s="5"/>
    </row>
    <row r="1844" spans="1:3">
      <c r="A1844" s="58"/>
      <c r="B1844" s="5"/>
      <c r="C1844" s="5"/>
    </row>
    <row r="1845" spans="1:3">
      <c r="A1845" s="58"/>
      <c r="B1845" s="5"/>
      <c r="C1845" s="5"/>
    </row>
    <row r="1846" spans="1:3">
      <c r="A1846" s="58"/>
      <c r="B1846" s="5"/>
      <c r="C1846" s="5"/>
    </row>
    <row r="1847" spans="1:3">
      <c r="A1847" s="58"/>
      <c r="B1847" s="5"/>
      <c r="C1847" s="5"/>
    </row>
    <row r="1848" spans="1:3">
      <c r="A1848" s="58"/>
      <c r="B1848" s="5"/>
      <c r="C1848" s="5"/>
    </row>
    <row r="1849" spans="1:3">
      <c r="A1849" s="58"/>
      <c r="B1849" s="5"/>
      <c r="C1849" s="5"/>
    </row>
    <row r="1850" spans="1:3">
      <c r="A1850" s="58"/>
      <c r="B1850" s="5"/>
      <c r="C1850" s="5"/>
    </row>
    <row r="1851" spans="1:3">
      <c r="A1851" s="58"/>
      <c r="B1851" s="5"/>
      <c r="C1851" s="5"/>
    </row>
    <row r="1852" spans="1:3">
      <c r="A1852" s="58"/>
      <c r="B1852" s="5"/>
      <c r="C1852" s="5"/>
    </row>
    <row r="1853" spans="1:3">
      <c r="A1853" s="58"/>
      <c r="B1853" s="5"/>
      <c r="C1853" s="5"/>
    </row>
    <row r="1854" spans="1:3">
      <c r="A1854" s="58"/>
      <c r="B1854" s="5"/>
      <c r="C1854" s="5"/>
    </row>
    <row r="1855" spans="1:3">
      <c r="A1855" s="58"/>
      <c r="B1855" s="5"/>
      <c r="C1855" s="5"/>
    </row>
    <row r="1856" spans="1:3">
      <c r="A1856" s="58"/>
      <c r="B1856" s="5"/>
      <c r="C1856" s="5"/>
    </row>
    <row r="1857" spans="1:3">
      <c r="A1857" s="58"/>
      <c r="B1857" s="5"/>
      <c r="C1857" s="5"/>
    </row>
    <row r="1858" spans="1:3">
      <c r="A1858" s="58"/>
      <c r="B1858" s="5"/>
      <c r="C1858" s="5"/>
    </row>
    <row r="1859" spans="1:3">
      <c r="A1859" s="58"/>
      <c r="B1859" s="5"/>
      <c r="C1859" s="5"/>
    </row>
    <row r="1860" spans="1:3">
      <c r="A1860" s="58"/>
      <c r="B1860" s="5"/>
      <c r="C1860" s="5"/>
    </row>
    <row r="1861" spans="1:3">
      <c r="A1861" s="58"/>
      <c r="B1861" s="5"/>
      <c r="C1861" s="5"/>
    </row>
    <row r="1862" spans="1:3">
      <c r="A1862" s="58"/>
      <c r="B1862" s="5"/>
      <c r="C1862" s="5"/>
    </row>
    <row r="1863" spans="1:3">
      <c r="A1863" s="58"/>
      <c r="B1863" s="5"/>
      <c r="C1863" s="5"/>
    </row>
    <row r="1864" spans="1:3">
      <c r="A1864" s="58"/>
      <c r="B1864" s="5"/>
      <c r="C1864" s="5"/>
    </row>
    <row r="1865" spans="1:3">
      <c r="A1865" s="58"/>
      <c r="B1865" s="5"/>
      <c r="C1865" s="5"/>
    </row>
    <row r="1866" spans="1:3">
      <c r="A1866" s="58"/>
      <c r="B1866" s="5"/>
      <c r="C1866" s="5"/>
    </row>
    <row r="1867" spans="1:3">
      <c r="A1867" s="58"/>
      <c r="B1867" s="5"/>
      <c r="C1867" s="5"/>
    </row>
    <row r="1868" spans="1:3">
      <c r="A1868" s="58"/>
      <c r="B1868" s="5"/>
      <c r="C1868" s="5"/>
    </row>
    <row r="1869" spans="1:3">
      <c r="A1869" s="58"/>
      <c r="B1869" s="5"/>
      <c r="C1869" s="5"/>
    </row>
    <row r="1870" spans="1:3">
      <c r="A1870" s="58"/>
      <c r="B1870" s="5"/>
      <c r="C1870" s="5"/>
    </row>
    <row r="1871" spans="1:3">
      <c r="A1871" s="58"/>
      <c r="B1871" s="5"/>
      <c r="C1871" s="5"/>
    </row>
    <row r="1872" spans="1:3">
      <c r="A1872" s="58"/>
      <c r="B1872" s="5"/>
      <c r="C1872" s="5"/>
    </row>
    <row r="1873" spans="1:3">
      <c r="A1873" s="58"/>
      <c r="B1873" s="5"/>
      <c r="C1873" s="5"/>
    </row>
    <row r="1874" spans="1:3">
      <c r="A1874" s="58"/>
      <c r="B1874" s="5"/>
      <c r="C1874" s="5"/>
    </row>
    <row r="1875" spans="1:3">
      <c r="A1875" s="58"/>
      <c r="B1875" s="5"/>
      <c r="C1875" s="5"/>
    </row>
    <row r="1876" spans="1:3">
      <c r="A1876" s="58"/>
      <c r="B1876" s="5"/>
      <c r="C1876" s="5"/>
    </row>
    <row r="1877" spans="1:3">
      <c r="A1877" s="58"/>
      <c r="B1877" s="5"/>
      <c r="C1877" s="5"/>
    </row>
    <row r="1878" spans="1:3">
      <c r="A1878" s="58"/>
      <c r="B1878" s="5"/>
      <c r="C1878" s="5"/>
    </row>
    <row r="1879" spans="1:3">
      <c r="A1879" s="58"/>
      <c r="B1879" s="5"/>
      <c r="C1879" s="5"/>
    </row>
    <row r="1880" spans="1:3">
      <c r="A1880" s="58"/>
      <c r="B1880" s="5"/>
      <c r="C1880" s="5"/>
    </row>
    <row r="1881" spans="1:3">
      <c r="A1881" s="58"/>
      <c r="B1881" s="5"/>
      <c r="C1881" s="5"/>
    </row>
    <row r="1882" spans="1:3">
      <c r="A1882" s="58"/>
      <c r="B1882" s="5"/>
      <c r="C1882" s="5"/>
    </row>
    <row r="1883" spans="1:3">
      <c r="A1883" s="58"/>
      <c r="B1883" s="5"/>
      <c r="C1883" s="5"/>
    </row>
    <row r="1884" spans="1:3">
      <c r="A1884" s="58"/>
      <c r="B1884" s="5"/>
      <c r="C1884" s="5"/>
    </row>
    <row r="1885" spans="1:3">
      <c r="A1885" s="58"/>
      <c r="B1885" s="5"/>
      <c r="C1885" s="5"/>
    </row>
    <row r="1886" spans="1:3">
      <c r="A1886" s="58"/>
      <c r="B1886" s="5"/>
      <c r="C1886" s="5"/>
    </row>
    <row r="1887" spans="1:3">
      <c r="A1887" s="58"/>
      <c r="B1887" s="5"/>
      <c r="C1887" s="5"/>
    </row>
    <row r="1888" spans="1:3">
      <c r="A1888" s="58"/>
      <c r="B1888" s="5"/>
      <c r="C1888" s="5"/>
    </row>
    <row r="1889" spans="1:3">
      <c r="A1889" s="58"/>
      <c r="B1889" s="5"/>
      <c r="C1889" s="5"/>
    </row>
    <row r="1890" spans="1:3">
      <c r="A1890" s="58"/>
      <c r="B1890" s="5"/>
      <c r="C1890" s="5"/>
    </row>
    <row r="1891" spans="1:3">
      <c r="A1891" s="58"/>
      <c r="B1891" s="5"/>
      <c r="C1891" s="5"/>
    </row>
    <row r="1892" spans="1:3">
      <c r="A1892" s="58"/>
      <c r="B1892" s="5"/>
      <c r="C1892" s="5"/>
    </row>
    <row r="1893" spans="1:3">
      <c r="A1893" s="58"/>
      <c r="B1893" s="5"/>
      <c r="C1893" s="5"/>
    </row>
    <row r="1894" spans="1:3">
      <c r="A1894" s="58"/>
      <c r="B1894" s="5"/>
      <c r="C1894" s="5"/>
    </row>
    <row r="1895" spans="1:3">
      <c r="A1895" s="58"/>
      <c r="B1895" s="5"/>
      <c r="C1895" s="5"/>
    </row>
    <row r="1896" spans="1:3">
      <c r="A1896" s="58"/>
      <c r="B1896" s="5"/>
      <c r="C1896" s="5"/>
    </row>
    <row r="1897" spans="1:3">
      <c r="A1897" s="58"/>
      <c r="B1897" s="5"/>
      <c r="C1897" s="5"/>
    </row>
    <row r="1898" spans="1:3">
      <c r="A1898" s="58"/>
      <c r="B1898" s="5"/>
      <c r="C1898" s="5"/>
    </row>
    <row r="1899" spans="1:3">
      <c r="A1899" s="58"/>
      <c r="B1899" s="5"/>
      <c r="C1899" s="5"/>
    </row>
    <row r="1900" spans="1:3">
      <c r="A1900" s="58"/>
      <c r="B1900" s="5"/>
      <c r="C1900" s="5"/>
    </row>
    <row r="1901" spans="1:3">
      <c r="A1901" s="58"/>
      <c r="B1901" s="5"/>
      <c r="C1901" s="5"/>
    </row>
    <row r="1902" spans="1:3">
      <c r="A1902" s="58"/>
      <c r="B1902" s="5"/>
      <c r="C1902" s="5"/>
    </row>
    <row r="1903" spans="1:3">
      <c r="A1903" s="58"/>
      <c r="B1903" s="5"/>
      <c r="C1903" s="5"/>
    </row>
    <row r="1904" spans="1:3">
      <c r="A1904" s="58"/>
      <c r="B1904" s="5"/>
      <c r="C1904" s="5"/>
    </row>
    <row r="1905" spans="1:3">
      <c r="A1905" s="58"/>
      <c r="B1905" s="5"/>
      <c r="C1905" s="5"/>
    </row>
    <row r="1906" spans="1:3">
      <c r="A1906" s="58"/>
      <c r="B1906" s="5"/>
      <c r="C1906" s="5"/>
    </row>
    <row r="1907" spans="1:3">
      <c r="A1907" s="58"/>
      <c r="B1907" s="5"/>
      <c r="C1907" s="5"/>
    </row>
    <row r="1908" spans="1:3">
      <c r="A1908" s="58"/>
      <c r="B1908" s="5"/>
      <c r="C1908" s="5"/>
    </row>
    <row r="1909" spans="1:3">
      <c r="A1909" s="58"/>
      <c r="B1909" s="5"/>
      <c r="C1909" s="5"/>
    </row>
    <row r="1910" spans="1:3">
      <c r="A1910" s="58"/>
      <c r="B1910" s="5"/>
      <c r="C1910" s="5"/>
    </row>
    <row r="1911" spans="1:3">
      <c r="A1911" s="58"/>
      <c r="B1911" s="5"/>
      <c r="C1911" s="5"/>
    </row>
    <row r="1912" spans="1:3">
      <c r="A1912" s="58"/>
      <c r="B1912" s="5"/>
      <c r="C1912" s="5"/>
    </row>
    <row r="1913" spans="1:3">
      <c r="A1913" s="58"/>
      <c r="B1913" s="5"/>
      <c r="C1913" s="5"/>
    </row>
    <row r="1914" spans="1:3">
      <c r="A1914" s="58"/>
      <c r="B1914" s="5"/>
      <c r="C1914" s="5"/>
    </row>
    <row r="1915" spans="1:3">
      <c r="A1915" s="58"/>
      <c r="B1915" s="5"/>
      <c r="C1915" s="5"/>
    </row>
    <row r="1916" spans="1:3">
      <c r="A1916" s="58"/>
      <c r="B1916" s="5"/>
      <c r="C1916" s="5"/>
    </row>
    <row r="1917" spans="1:3">
      <c r="A1917" s="58"/>
      <c r="B1917" s="5"/>
      <c r="C1917" s="5"/>
    </row>
    <row r="1918" spans="1:3">
      <c r="A1918" s="58"/>
      <c r="B1918" s="5"/>
      <c r="C1918" s="5"/>
    </row>
    <row r="1919" spans="1:3">
      <c r="A1919" s="58"/>
      <c r="B1919" s="5"/>
      <c r="C1919" s="5"/>
    </row>
    <row r="1920" spans="1:3">
      <c r="A1920" s="58"/>
      <c r="B1920" s="5"/>
      <c r="C1920" s="5"/>
    </row>
    <row r="1921" spans="1:3">
      <c r="A1921" s="58"/>
      <c r="B1921" s="5"/>
      <c r="C1921" s="5"/>
    </row>
    <row r="1922" spans="1:3">
      <c r="A1922" s="58"/>
      <c r="B1922" s="5"/>
      <c r="C1922" s="5"/>
    </row>
    <row r="1923" spans="1:3">
      <c r="A1923" s="58"/>
      <c r="B1923" s="5"/>
      <c r="C1923" s="5"/>
    </row>
    <row r="1924" spans="1:3">
      <c r="A1924" s="58"/>
      <c r="B1924" s="5"/>
      <c r="C1924" s="5"/>
    </row>
    <row r="1925" spans="1:3">
      <c r="A1925" s="58"/>
      <c r="B1925" s="5"/>
      <c r="C1925" s="5"/>
    </row>
    <row r="1926" spans="1:3">
      <c r="A1926" s="58"/>
      <c r="B1926" s="5"/>
      <c r="C1926" s="5"/>
    </row>
    <row r="1927" spans="1:3">
      <c r="A1927" s="58"/>
      <c r="B1927" s="5"/>
      <c r="C1927" s="5"/>
    </row>
    <row r="1928" spans="1:3">
      <c r="A1928" s="58"/>
      <c r="B1928" s="5"/>
      <c r="C1928" s="5"/>
    </row>
    <row r="1929" spans="1:3">
      <c r="A1929" s="58"/>
      <c r="B1929" s="5"/>
      <c r="C1929" s="5"/>
    </row>
    <row r="1930" spans="1:3">
      <c r="A1930" s="58"/>
      <c r="B1930" s="5"/>
      <c r="C1930" s="5"/>
    </row>
    <row r="1931" spans="1:3">
      <c r="A1931" s="58"/>
      <c r="B1931" s="5"/>
      <c r="C1931" s="5"/>
    </row>
    <row r="1932" spans="1:3">
      <c r="A1932" s="58"/>
      <c r="B1932" s="5"/>
      <c r="C1932" s="5"/>
    </row>
    <row r="1933" spans="1:3">
      <c r="A1933" s="58"/>
      <c r="B1933" s="5"/>
      <c r="C1933" s="5"/>
    </row>
    <row r="1934" spans="1:3">
      <c r="A1934" s="58"/>
      <c r="B1934" s="5"/>
      <c r="C1934" s="5"/>
    </row>
    <row r="1935" spans="1:3">
      <c r="A1935" s="58"/>
      <c r="B1935" s="5"/>
      <c r="C1935" s="5"/>
    </row>
    <row r="1936" spans="1:3">
      <c r="A1936" s="58"/>
      <c r="B1936" s="5"/>
      <c r="C1936" s="5"/>
    </row>
    <row r="1937" spans="1:3">
      <c r="A1937" s="58"/>
      <c r="B1937" s="5"/>
      <c r="C1937" s="5"/>
    </row>
    <row r="1938" spans="1:3">
      <c r="A1938" s="58"/>
      <c r="B1938" s="5"/>
      <c r="C1938" s="5"/>
    </row>
    <row r="1939" spans="1:3">
      <c r="A1939" s="58"/>
      <c r="B1939" s="5"/>
      <c r="C1939" s="5"/>
    </row>
    <row r="1940" spans="1:3">
      <c r="A1940" s="58"/>
      <c r="B1940" s="5"/>
      <c r="C1940" s="5"/>
    </row>
    <row r="1941" spans="1:3">
      <c r="A1941" s="58"/>
      <c r="B1941" s="5"/>
      <c r="C1941" s="5"/>
    </row>
    <row r="1942" spans="1:3">
      <c r="A1942" s="58"/>
      <c r="B1942" s="5"/>
      <c r="C1942" s="5"/>
    </row>
    <row r="1943" spans="1:3">
      <c r="A1943" s="58"/>
      <c r="B1943" s="5"/>
      <c r="C1943" s="5"/>
    </row>
    <row r="1944" spans="1:3">
      <c r="A1944" s="58"/>
      <c r="B1944" s="5"/>
      <c r="C1944" s="5"/>
    </row>
    <row r="1945" spans="1:3">
      <c r="A1945" s="58"/>
      <c r="B1945" s="5"/>
      <c r="C1945" s="5"/>
    </row>
  </sheetData>
  <mergeCells count="11">
    <mergeCell ref="I7:I8"/>
    <mergeCell ref="J7:J8"/>
    <mergeCell ref="A3:J3"/>
    <mergeCell ref="A4:J4"/>
    <mergeCell ref="A7:A8"/>
    <mergeCell ref="D7:E7"/>
    <mergeCell ref="F7:F8"/>
    <mergeCell ref="B7:B8"/>
    <mergeCell ref="C7:C8"/>
    <mergeCell ref="G7:G8"/>
    <mergeCell ref="H7:H8"/>
  </mergeCells>
  <phoneticPr fontId="0" type="noConversion"/>
  <pageMargins left="0.17" right="0.17" top="0.67" bottom="0.25" header="0.19685039370078741" footer="0.19"/>
  <pageSetup paperSize="9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anexa 7b</vt:lpstr>
      <vt:lpstr>anexa 11</vt:lpstr>
      <vt:lpstr>'anexa 11'!Print_Area</vt:lpstr>
      <vt:lpstr>'anexa 7b'!Print_Area</vt:lpstr>
      <vt:lpstr>'anexa 11'!Print_Titles</vt:lpstr>
      <vt:lpstr>'anexa 7b'!Print_Titles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user</cp:lastModifiedBy>
  <cp:lastPrinted>2025-04-15T08:29:39Z</cp:lastPrinted>
  <dcterms:created xsi:type="dcterms:W3CDTF">1996-10-14T23:33:28Z</dcterms:created>
  <dcterms:modified xsi:type="dcterms:W3CDTF">2025-04-28T07:30:17Z</dcterms:modified>
</cp:coreProperties>
</file>